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50" windowHeight="10095" activeTab="0"/>
  </bookViews>
  <sheets>
    <sheet name="UVOD" sheetId="1" r:id="rId1"/>
    <sheet name="DZPFO" sheetId="2" r:id="rId2"/>
    <sheet name="Příloha 1" sheetId="3" r:id="rId3"/>
    <sheet name="Příloha 2" sheetId="4" r:id="rId4"/>
    <sheet name="Samostatný list" sheetId="5" r:id="rId5"/>
    <sheet name="Příloha 3" sheetId="6" r:id="rId6"/>
  </sheets>
  <definedNames>
    <definedName name="Barva">'DZPFO'!$P$2</definedName>
    <definedName name="_xlnm.Print_Area" localSheetId="1">'DZPFO'!$A$4:$AK$240</definedName>
    <definedName name="_xlnm.Print_Area" localSheetId="2">'Příloha 1'!$A$4:$AK$116</definedName>
    <definedName name="_xlnm.Print_Area" localSheetId="3">'Příloha 2'!$A$4:$AK$64</definedName>
    <definedName name="_xlnm.Print_Area" localSheetId="5">'Příloha 3'!$A$4:$AJ$56</definedName>
    <definedName name="_xlnm.Print_Area" localSheetId="4">'Samostatný list'!$A$4:$AK$47</definedName>
  </definedNames>
  <calcPr fullCalcOnLoad="1"/>
</workbook>
</file>

<file path=xl/sharedStrings.xml><?xml version="1.0" encoding="utf-8"?>
<sst xmlns="http://schemas.openxmlformats.org/spreadsheetml/2006/main" count="513" uniqueCount="425">
  <si>
    <t>Finančnímu úřadu v, ve, pro</t>
  </si>
  <si>
    <t>01 Daňové identifikační číslo</t>
  </si>
  <si>
    <t>z</t>
  </si>
  <si>
    <t>02 Rodné číslo</t>
  </si>
  <si>
    <t>/</t>
  </si>
  <si>
    <t>P Ř I Z N Á N Í</t>
  </si>
  <si>
    <t>dále jen "DAP"</t>
  </si>
  <si>
    <t>za zdaňovací období (kalendářní rok)</t>
  </si>
  <si>
    <t>do</t>
  </si>
  <si>
    <t>03</t>
  </si>
  <si>
    <r>
      <t>DAP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</si>
  <si>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>04</t>
  </si>
  <si>
    <t>Datum</t>
  </si>
  <si>
    <t>ano</t>
  </si>
  <si>
    <t>ne</t>
  </si>
  <si>
    <t>05</t>
  </si>
  <si>
    <t>1. ODDÍL - Údaje o poplatníkovi</t>
  </si>
  <si>
    <t>07 Rodné příjmení</t>
  </si>
  <si>
    <t>09 Titul</t>
  </si>
  <si>
    <t>10 Státní příslušnost</t>
  </si>
  <si>
    <t>11 Číslo pasu</t>
  </si>
  <si>
    <t>12 Obec</t>
  </si>
  <si>
    <t>15 PSČ</t>
  </si>
  <si>
    <t>18 Stát</t>
  </si>
  <si>
    <t>19 Obec</t>
  </si>
  <si>
    <t>22 PSČ</t>
  </si>
  <si>
    <t>23 Obec</t>
  </si>
  <si>
    <t>26 PSČ</t>
  </si>
  <si>
    <t>29 Kód státu - vyplní jen daňový nerezident</t>
  </si>
  <si>
    <t>poplatník</t>
  </si>
  <si>
    <t>finanční úřad</t>
  </si>
  <si>
    <t>Úhrn příjmů od všech zaměstnavatelů</t>
  </si>
  <si>
    <t>Příjmení, jméno, titul</t>
  </si>
  <si>
    <t>Rodné číslo</t>
  </si>
  <si>
    <t>Počet měsíců</t>
  </si>
  <si>
    <t>Název přílohy</t>
  </si>
  <si>
    <t>dne</t>
  </si>
  <si>
    <t>ŽÁDOST O VRÁCENÍ PŘEPLATKU NA DANI Z PŘÍJMŮ FYZICKÝCH OSOB</t>
  </si>
  <si>
    <t xml:space="preserve"> Přeplatek zašlete na adresu:</t>
  </si>
  <si>
    <t>č.</t>
  </si>
  <si>
    <t xml:space="preserve"> kód banky</t>
  </si>
  <si>
    <t xml:space="preserve"> V</t>
  </si>
  <si>
    <r>
      <t>1</t>
    </r>
    <r>
      <rPr>
        <sz val="7"/>
        <rFont val="Arial"/>
        <family val="0"/>
      </rPr>
      <t>) Označte křížkem odpovídající variantu</t>
    </r>
  </si>
  <si>
    <t>06 Příjmení</t>
  </si>
  <si>
    <t>Řádky 19 až 22 vyplňte pouze v případě, že adresa k poslednímu dni kalendářního roku, za který se DAP podává, je rozdílná od adresy</t>
  </si>
  <si>
    <t xml:space="preserve"> v den podání DAP.</t>
  </si>
  <si>
    <t>Než začnete vyplňovat tiskopis, přečtěte si, prosím, pokyny.</t>
  </si>
  <si>
    <t>05a</t>
  </si>
  <si>
    <r>
      <t xml:space="preserve">Zákonná povinnost ověření účetní závěrky auditorem </t>
    </r>
    <r>
      <rPr>
        <vertAlign val="superscript"/>
        <sz val="7"/>
        <rFont val="Arial"/>
        <family val="2"/>
      </rPr>
      <t>1)</t>
    </r>
  </si>
  <si>
    <t>k dani z příjmů fyzických osob</t>
  </si>
  <si>
    <t>podle zákona č. 586/1992 Sb., o daních z příjmů, ve znění pozdějších předpisů (dále jen "zákon")</t>
  </si>
  <si>
    <r>
      <t>nebo jeho část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od</t>
    </r>
  </si>
  <si>
    <t>13 Ulice / část obce</t>
  </si>
  <si>
    <t>14 Číslo popisné / orientační</t>
  </si>
  <si>
    <t>17 Fax / e-mail</t>
  </si>
  <si>
    <t>16 Telefon / mobilní telefon</t>
  </si>
  <si>
    <t>20 Ulice / část obce</t>
  </si>
  <si>
    <t>21 Číslo popisné / orientační</t>
  </si>
  <si>
    <t>24 Ulice / část obce</t>
  </si>
  <si>
    <t>27 Telefon / mobilní telefon</t>
  </si>
  <si>
    <t>28 Fax / e-mail</t>
  </si>
  <si>
    <t>25 Číslo popisné / orientační</t>
  </si>
  <si>
    <r>
      <t>30 Spojení se zahraničními osobami</t>
    </r>
    <r>
      <rPr>
        <vertAlign val="superscript"/>
        <sz val="7"/>
        <rFont val="Arial"/>
        <family val="2"/>
      </rPr>
      <t>1</t>
    </r>
    <r>
      <rPr>
        <sz val="7"/>
        <rFont val="Arial"/>
        <family val="0"/>
      </rPr>
      <t>)</t>
    </r>
  </si>
  <si>
    <t>Kč</t>
  </si>
  <si>
    <t>29a Výše celosvětových příjmů</t>
  </si>
  <si>
    <t>Dílčí základ daně ze závislé činnosti podle § 6 zákona (ř. 34)</t>
  </si>
  <si>
    <t>Dílčí základ daně nebo ztráta z podnikání a z jiné samostatné                výdělečné činnosti podle § 7 zákona (ř. 113 přílohy č. 1 DAP)</t>
  </si>
  <si>
    <t>Dílčí základ daně z kapitálového majetku podle § 8 zákona</t>
  </si>
  <si>
    <t>3. ODDÍL - Nezdanitelné části základu daně, odčitatelné položky a daň celkem</t>
  </si>
  <si>
    <t xml:space="preserve"> </t>
  </si>
  <si>
    <t>§ 34 odst. 4 zákona (výzkum a vývoj)</t>
  </si>
  <si>
    <t>Další částky</t>
  </si>
  <si>
    <t>Úhrn nezdanitelných částí základu daně a položek</t>
  </si>
  <si>
    <t>Základ daně snížený o nezdanitelné části základu daně</t>
  </si>
  <si>
    <t>Základ daně zaokrouhlený na celá sta Kč dolů</t>
  </si>
  <si>
    <t>4. ODDÍL - Daň celkem, ztráta</t>
  </si>
  <si>
    <t>Celkem</t>
  </si>
  <si>
    <t>Podpis poplatníka (zástupce)</t>
  </si>
  <si>
    <t>Kč.</t>
  </si>
  <si>
    <t xml:space="preserve">  zvýhodnění" za příslušné zdaňovací období od všech zaměstnavatelů (např. podle § 38j odst. 3 zákona)</t>
  </si>
  <si>
    <t xml:space="preserve"> Potvrzení o poskytnutém úvěru na bytové potřeby a o výši úroků z tohoto úvěru</t>
  </si>
  <si>
    <t xml:space="preserve"> Potvrzení o zaplacených částkách na penzijní připojištění</t>
  </si>
  <si>
    <t xml:space="preserve"> Potvrzení o zaplacených částkách na soukromé životní pojištění</t>
  </si>
  <si>
    <t xml:space="preserve"> Další přílohy výše neuvedené</t>
  </si>
  <si>
    <t xml:space="preserve"> Počet listů příloh celkem</t>
  </si>
  <si>
    <t>PŘÍLOHA č. 1</t>
  </si>
  <si>
    <t>je součástí tiskopisu PŘIZNÁNÍ k dani z příjmů fyzických osob</t>
  </si>
  <si>
    <t>Výpočet dílčího základu daně z příjmů z podnikání a z jiné samostatné výdělečné činnosti (§ 7 zákona)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</si>
  <si>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</si>
  <si>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</si>
  <si>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</si>
  <si>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nebo výsledek hospodaření (zisk, ztráta)</t>
  </si>
  <si>
    <t>- uveďte úhrn částek zvyšujících výsledek hospodaření nebo rozdíl</t>
  </si>
  <si>
    <t>mezi příjmy a výdaji. Podkladem jsou částky uvedené v odd. E na str. (2)</t>
  </si>
  <si>
    <t>- uveďte úhrn částek snižujících výsledek hospodaření nebo rozdíl mezi</t>
  </si>
  <si>
    <t>příjmy a výdaji. Podkladem jsou částky uvedené v odd. E na str. (2)</t>
  </si>
  <si>
    <t>Část příjmů nebo výsledku hospodaření před zdaněním (zisk), kterou</t>
  </si>
  <si>
    <t>rozdělujete na spolupracující osobu (osoby) podle § 13 zákona</t>
  </si>
  <si>
    <t>Část výdajů nebo výsledku hospodaření před zdaněním (ztráta),</t>
  </si>
  <si>
    <t>kterou rozdělujete na spolupracující osobu (osoby) podle</t>
  </si>
  <si>
    <t>§ 13 zákona</t>
  </si>
  <si>
    <t>Část příjmů nebo výsledku hospodaření před zdaněním (zisk), která</t>
  </si>
  <si>
    <t>připadla na Vás jako na spolupracující osobu podle § 13 zákona</t>
  </si>
  <si>
    <t>která připadla na Vás jako na spolupracující osobu podle § 13 zákona</t>
  </si>
  <si>
    <t>označte svůj podíl znaménkem mínus (-)</t>
  </si>
  <si>
    <t>Váš podíl jako společníka veřejné obchodní společnosti nebo</t>
  </si>
  <si>
    <t>komplementáře komanditní společnosti. Vykáže-li společnost ztrátu,</t>
  </si>
  <si>
    <t>Uplatněné odpisy celkem</t>
  </si>
  <si>
    <t>Roční úhrn čistého obratu</t>
  </si>
  <si>
    <t>A. Údaje o obratu a odpisech</t>
  </si>
  <si>
    <t>(1)</t>
  </si>
  <si>
    <t>D. Tabulka pro poplatníky, kteří vedou daňovou evidenci podle § 7b zákona</t>
  </si>
  <si>
    <t>Na začátku zdaňovacího období</t>
  </si>
  <si>
    <t>Na konci zdaňovacího období</t>
  </si>
  <si>
    <t>2. Peněžní prostředky v hotovosti*)</t>
  </si>
  <si>
    <t>4. Zásoby</t>
  </si>
  <si>
    <t>5. Pohledávky včetně poskytnutých úvěrů a půjček</t>
  </si>
  <si>
    <t>6. Ostatní majetek*)</t>
  </si>
  <si>
    <t>7. Závazky včetně přijatých úvěrů a půjček</t>
  </si>
  <si>
    <t>8. Rezervy</t>
  </si>
  <si>
    <t>9. Mzdy</t>
  </si>
  <si>
    <t>*) označené údaje jsou nepovinné</t>
  </si>
  <si>
    <t>1.</t>
  </si>
  <si>
    <t>2.</t>
  </si>
  <si>
    <t>3.</t>
  </si>
  <si>
    <t>4.</t>
  </si>
  <si>
    <t>poplatník uvede v celých Kč</t>
  </si>
  <si>
    <t>výsledek hospodaření nebo rozdíl mezi příjmy a výdaji</t>
  </si>
  <si>
    <r>
      <t>Popis úpravy podle § 5, § 23 zákona</t>
    </r>
    <r>
      <rPr>
        <b/>
        <sz val="7"/>
        <rFont val="Arial"/>
        <family val="2"/>
      </rPr>
      <t xml:space="preserve"> zvyšující</t>
    </r>
  </si>
  <si>
    <r>
      <t>Popis úpravy podle § 5, § 23 zákona</t>
    </r>
    <r>
      <rPr>
        <b/>
        <sz val="7"/>
        <rFont val="Arial"/>
        <family val="2"/>
      </rPr>
      <t xml:space="preserve"> snižující</t>
    </r>
  </si>
  <si>
    <t>Jste-li osoba, která rozděluje příjmy a výdaje podle § 13 zákona, uveďte údaje o spolupracující osobě</t>
  </si>
  <si>
    <t>Příjmení</t>
  </si>
  <si>
    <t>DIČ</t>
  </si>
  <si>
    <t>Podíl                            na příjmech v %</t>
  </si>
  <si>
    <t>Podíl                                      na výdajích v %</t>
  </si>
  <si>
    <t>Jste-li účastník sdružení, které není právnickou osobou, vyplňte údaje o ostatních členech sdružení</t>
  </si>
  <si>
    <t>H. Údaje o osobě, která rozděluje příjmy a výdaje</t>
  </si>
  <si>
    <t>Jste-li spolupracující osoba podle § 13 zákona, uveďte údaje o osobě, která na Vás rozdělila příjmy a výdaje</t>
  </si>
  <si>
    <t>%</t>
  </si>
  <si>
    <t>(2)</t>
  </si>
  <si>
    <t>Rodné číslo:</t>
  </si>
  <si>
    <t>PŘÍLOHA č. 2</t>
  </si>
  <si>
    <t>Výpočet dílčích základů daně z příjmů z pronájmu (§ 9 zákona) a z ostatních příjmů (§ 10 zákona)</t>
  </si>
  <si>
    <t>1. Výpočet dílčího základu daně z příjmů z pronájmu (§ 9 zákona)</t>
  </si>
  <si>
    <t>Příjmy plynoucí ze zdrojů na území České republiky a příjmy ze zdrojů v zahraničí</t>
  </si>
  <si>
    <r>
      <t>Dosáhl jsem příjmů ze společného jmění manželů</t>
    </r>
    <r>
      <rPr>
        <vertAlign val="superscript"/>
        <sz val="8.5"/>
        <rFont val="Arial"/>
        <family val="2"/>
      </rPr>
      <t>1)</t>
    </r>
  </si>
  <si>
    <t>Příjmy podle § 9 zákona</t>
  </si>
  <si>
    <t>Výdaje podle § 9 zákona</t>
  </si>
  <si>
    <t>Rozdíl mezi příjmy a výdaji (ř. 201 - ř. 202) nebo výsledek</t>
  </si>
  <si>
    <t>hospodaření před zdaněním (zisk, ztráta)</t>
  </si>
  <si>
    <t>zvyšující rozdíl mezi příjmy a výdaji nebo výsledek hospodaření</t>
  </si>
  <si>
    <t>před zdaněním (zisk, ztráta)</t>
  </si>
  <si>
    <t>snižující rozdíl mezi příjmy a výdaji nebo výsledek hospodaření</t>
  </si>
  <si>
    <t>Dílčí základ daně, daňová ztráta z pronájmu podle § 9 zákona</t>
  </si>
  <si>
    <t>(ř. 203 + ř. 204 - ř. 205)</t>
  </si>
  <si>
    <t>Druh příjmů podle § 10 odst. 1 zákona</t>
  </si>
  <si>
    <t>Příjmy</t>
  </si>
  <si>
    <t>Výdaje</t>
  </si>
  <si>
    <t>Rozdíl</t>
  </si>
  <si>
    <r>
      <t>Kód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</si>
  <si>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(sloupec 2 - sloupec 3)</t>
  </si>
  <si>
    <r>
      <t xml:space="preserve">Úhrn </t>
    </r>
    <r>
      <rPr>
        <b/>
        <sz val="7"/>
        <rFont val="Arial"/>
        <family val="2"/>
      </rPr>
      <t>kladných</t>
    </r>
    <r>
      <rPr>
        <sz val="7"/>
        <rFont val="Arial"/>
        <family val="2"/>
      </rPr>
      <t xml:space="preserve"> rozdílů jednotlivých druhů příjmů</t>
    </r>
  </si>
  <si>
    <t>Příjmy podle § 10 zákona</t>
  </si>
  <si>
    <t>Výdaje podle § 10 zákona (maximálně do výše příjmů)</t>
  </si>
  <si>
    <t>Dílčí základ daně připadající na ostatní příjmy podle § 10 zákona</t>
  </si>
  <si>
    <t>(ř. 207 - ř. 208)</t>
  </si>
  <si>
    <t>je ve společném jmění manželů, uveďte ve sloupci 5 (kód) písmeno "s". Pokud příjmy plynou ze zdrojů v zahraničí, uveďte ve sloupci 5 (kód) písmeno "z".</t>
  </si>
  <si>
    <t>PŘÍLOHA č. 3</t>
  </si>
  <si>
    <t>Vyplní v celých Kč</t>
  </si>
  <si>
    <t>Z částky daně zaplacené v zahraničí lze maximálně započítat</t>
  </si>
  <si>
    <t xml:space="preserve">Kód státu </t>
  </si>
  <si>
    <t>Příjmy ze zdrojů v zahraničí, u nichž se použije metoda zápočtu</t>
  </si>
  <si>
    <t>Daň zaplacená v zahraničí</t>
  </si>
  <si>
    <t>Koeficient zápočtu</t>
  </si>
  <si>
    <t xml:space="preserve">Z částky daně zaplacené v zahraničí lze maximálně započítat </t>
  </si>
  <si>
    <t>Daň uznaná k zápočtu (ř. 323 maximálně však do výše ř. 325)</t>
  </si>
  <si>
    <t>Rozdíl řádků (ř. 323 - ř. 326)</t>
  </si>
  <si>
    <t>Daň uznaná k zápočtu (úhrn řádků 326 i ze samostatných listů)</t>
  </si>
  <si>
    <t>zákona</t>
  </si>
  <si>
    <t>B</t>
  </si>
  <si>
    <t>C</t>
  </si>
  <si>
    <t>D</t>
  </si>
  <si>
    <t>E</t>
  </si>
  <si>
    <t>F</t>
  </si>
  <si>
    <t>A</t>
  </si>
  <si>
    <t xml:space="preserve"> - příležitostná činnost</t>
  </si>
  <si>
    <t xml:space="preserve"> - jiné ostatní příjmy</t>
  </si>
  <si>
    <t>p</t>
  </si>
  <si>
    <t>s</t>
  </si>
  <si>
    <t xml:space="preserve"> - prodej nemovitostí</t>
  </si>
  <si>
    <t xml:space="preserve"> - prodej movitých věcí</t>
  </si>
  <si>
    <t xml:space="preserve"> - prodej cenných papírů</t>
  </si>
  <si>
    <t xml:space="preserve"> - příjmy ze zdrojů v zahraničí</t>
  </si>
  <si>
    <t>C Z</t>
  </si>
  <si>
    <t>2. Výpočet dílčího základu daně z ostatních příjmů (§ 10 zákona)</t>
  </si>
  <si>
    <t>1. Výpočet dílčího základu daně z příjmů fyzických osob ze závislé činnosti a z funkčních požitků (§ 6 zákona)</t>
  </si>
  <si>
    <t>Částka podle § 15</t>
  </si>
  <si>
    <t>Odst. 1 zákona (hodnota daru/darů)</t>
  </si>
  <si>
    <t>Odst. 3 a 4 zákona (odečet úroků)</t>
  </si>
  <si>
    <t>Odst. 5 zákona (penzijní připojištění)</t>
  </si>
  <si>
    <t>Odst. 6 zákona (životní pojištění)</t>
  </si>
  <si>
    <t>Odst. 7 zákona (odborové příspěvky)</t>
  </si>
  <si>
    <t>odčitatelných od základu daně (ř. 46 + ř. 47 + ř. 48 +</t>
  </si>
  <si>
    <t>+ ř. 49 + ř. 50 + ř. 51 + ř. 52 + ř. 53)</t>
  </si>
  <si>
    <t>řádné</t>
  </si>
  <si>
    <t>opravné</t>
  </si>
  <si>
    <t>dodatečné</t>
  </si>
  <si>
    <t>manželky (manžela)</t>
  </si>
  <si>
    <t>65a)</t>
  </si>
  <si>
    <t>65b)</t>
  </si>
  <si>
    <t>která/který je držitelem ZTP/P)</t>
  </si>
  <si>
    <t>Tab. č. 2 ÚDAJE O DĚTECH ŽIJÍCÍCH V DOMÁCNOSTI</t>
  </si>
  <si>
    <t>Daňové zvýhodnění na vyživované dítě</t>
  </si>
  <si>
    <t>Daň po uplatnění slevy podle § 35c zákona (ř. 71 - ř. 73)</t>
  </si>
  <si>
    <t>Daňový bonus (ř. 72 - ř. 73)</t>
  </si>
  <si>
    <t>Rozdíl na daňovém bonusu (ř. 75 - ř. 76)</t>
  </si>
  <si>
    <t>6. ODDÍL - Dodatečné DAP</t>
  </si>
  <si>
    <t>Dílčí základ daně nebo ztráta z pronájmu podle § 9 zákona                                (ř. 206 přílohy č. 2 DAP)</t>
  </si>
  <si>
    <t>Dílčí základ daně z ostatních příjmů podle § 10 zákona                                      (ř. 209 přílohy č. 2 DAP)</t>
  </si>
  <si>
    <t>Rozdíl řádků (ř. 79 - ř. 78) : zvýšení (+) částka daně</t>
  </si>
  <si>
    <t>se zvyšuje, snížení (-) částka daně se snižuje</t>
  </si>
  <si>
    <t>Rozdíl řádků (ř. 82 - ř. 81) : zvýšení (+) - daňová ztráta</t>
  </si>
  <si>
    <t>7. ODDÍL - Placení daně</t>
  </si>
  <si>
    <t>Úhrn sražených záloh na daň z příjmů ze závislé činnosti</t>
  </si>
  <si>
    <t>Zaplacená daň stanovená paušální částkou podle § 7a</t>
  </si>
  <si>
    <t>Zajištěná daň plátcem podle § 38e zákona</t>
  </si>
  <si>
    <t>Zaplacená daňová povinnost (záloha)</t>
  </si>
  <si>
    <t>z ř. 330 přílohy č. 3 DAP</t>
  </si>
  <si>
    <t>bez znaménka mínus</t>
  </si>
  <si>
    <r>
      <t>Vedu daňovou evidenci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</si>
  <si>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Vedu účetnictví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</si>
  <si>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t>Doplňující údaje (§ 7 zákona)</t>
  </si>
  <si>
    <t>Název hlavní (převažující) činnosti</t>
  </si>
  <si>
    <t>Sazba výdajů</t>
  </si>
  <si>
    <t>% z příjmů</t>
  </si>
  <si>
    <t>Název dalších činností</t>
  </si>
  <si>
    <t>Datum zahájení činnosti</t>
  </si>
  <si>
    <t>Datum přerušení činnosti</t>
  </si>
  <si>
    <t>Datum ukončení činnosti</t>
  </si>
  <si>
    <t>Datum obnovení činnosti</t>
  </si>
  <si>
    <t>Počet měsíců činnosti</t>
  </si>
  <si>
    <t>3. Peněžní prostředky na bankovních účtech*)</t>
  </si>
  <si>
    <t>DIČ (RČ)</t>
  </si>
  <si>
    <r>
      <t>1</t>
    </r>
    <r>
      <rPr>
        <sz val="7"/>
        <rFont val="Arial"/>
        <family val="2"/>
      </rPr>
      <t>) Z předtištěných možností v rámečku vyberte odpovídající variantu a označte křížkem</t>
    </r>
  </si>
  <si>
    <r>
      <t>2</t>
    </r>
    <r>
      <rPr>
        <sz val="7"/>
        <rFont val="Arial"/>
        <family val="2"/>
      </rPr>
      <t>) Údaje, pro které nedostačuje vyhrazené místo, uveďte na volný list a přiložte k tiskopisu</t>
    </r>
  </si>
  <si>
    <r>
      <t>Uplatňuji výdaje procentem z příjmů (30 %)</t>
    </r>
    <r>
      <rPr>
        <vertAlign val="superscript"/>
        <sz val="8.5"/>
        <rFont val="Arial"/>
        <family val="2"/>
      </rPr>
      <t>1)</t>
    </r>
  </si>
  <si>
    <t>Rezervy na začátku</t>
  </si>
  <si>
    <t>zdaňovacího období</t>
  </si>
  <si>
    <t>Rezervy na konci</t>
  </si>
  <si>
    <t>List č.</t>
  </si>
  <si>
    <t>S A M O S T A T N Ý  L I S T</t>
  </si>
  <si>
    <t xml:space="preserve">Příjmy ze zdrojů v zahraničí - </t>
  </si>
  <si>
    <t>metoda prostého zápočtu daně zaplacené v zahraničí</t>
  </si>
  <si>
    <t>Kód státu:</t>
  </si>
  <si>
    <t>Slevy celkem podle § 35 odst. 1 zákona</t>
  </si>
  <si>
    <t>a položky odčitatelné od základu daně (ř. 45 - ř. 54)</t>
  </si>
  <si>
    <t>a z funkčních požitků (po slevách na dani)</t>
  </si>
  <si>
    <t xml:space="preserve"> Vlastník účtu</t>
  </si>
  <si>
    <t xml:space="preserve">     měna, ve které je účet veden</t>
  </si>
  <si>
    <t>Otisk podacího razítka finančního úřadu</t>
  </si>
  <si>
    <t>Řádky 23 až 28 vyplňte pouze v případě, že nemáte bydliště (trvalý pobyt) na území České republiky.</t>
  </si>
  <si>
    <t>2. ODDÍL - Dílčí základ daně, základ daně, ztráta</t>
  </si>
  <si>
    <t>Odst. 8 zákona (úhrada  za další vzdělávání)</t>
  </si>
  <si>
    <r>
      <t xml:space="preserve">Daňová ztráta - zaokrouhlená </t>
    </r>
    <r>
      <rPr>
        <b/>
        <sz val="7"/>
        <rFont val="Arial"/>
        <family val="2"/>
      </rPr>
      <t>na celé Kč</t>
    </r>
    <r>
      <rPr>
        <sz val="7"/>
        <rFont val="Arial"/>
        <family val="0"/>
      </rPr>
      <t xml:space="preserve"> nahoru</t>
    </r>
  </si>
  <si>
    <t>písm. a) zákona (na poplatníka)</t>
  </si>
  <si>
    <t>písm. b) zákona (na manželku/manžela)</t>
  </si>
  <si>
    <t>písm. b) zákona (na manželku/manžela,</t>
  </si>
  <si>
    <t>písm. e) zákona (na držitele průkazu ZTP/P)</t>
  </si>
  <si>
    <t>písm. f) zákona (studium)</t>
  </si>
  <si>
    <t>zákona (včetně případného doplatku na daňovém bonusu)</t>
  </si>
  <si>
    <t>Ve sloupci uveďte počet listů příloh.</t>
  </si>
  <si>
    <t>Úhrn částek podle § 5, § 23 zákona a ostatní úpravy podle zákona snižující</t>
  </si>
  <si>
    <t>(ř. 104 + ř. 105 - ř. 106 - ř. 107+ ř. 108 + ř. 109 - ř. 110 - ř. 111 + ř. 112)</t>
  </si>
  <si>
    <t>Dílčí základ daně (ztráta) z příjmů podle § 7 zákona</t>
  </si>
  <si>
    <t>Daňové identifikační číslo veřejné obchodní společnosti, kde jste společníkem, nebo komanditní</t>
  </si>
  <si>
    <t>Úhrn částek podle § 5, § 23 zákona a ostatní úpravy podle zákona</t>
  </si>
  <si>
    <r>
      <t xml:space="preserve">2) </t>
    </r>
    <r>
      <rPr>
        <sz val="6.5"/>
        <rFont val="Arial"/>
        <family val="2"/>
      </rPr>
      <t>Pokud jste uplatnil výdaje procentem z příjmů (týká se pouze zemědělské výroby), uveďte ve sloupci 5 (kód) písmeno "p". Pokud příjmy plynou z majetku, který</t>
    </r>
  </si>
  <si>
    <r>
      <t>Kód rozlišení typu DAP</t>
    </r>
    <r>
      <rPr>
        <vertAlign val="superscript"/>
        <sz val="7"/>
        <rFont val="Arial"/>
        <family val="2"/>
      </rPr>
      <t>2</t>
    </r>
    <r>
      <rPr>
        <sz val="7"/>
        <rFont val="Arial"/>
        <family val="0"/>
      </rPr>
      <t>)</t>
    </r>
  </si>
  <si>
    <t>Daň zaplacená v zahraničí podle § 6 odst. 14 zákona</t>
  </si>
  <si>
    <t>Dílčí základ daně podle § 6 zákona                                                                       (ř. 31 + ř. 32 - ř. 33)</t>
  </si>
  <si>
    <t>36a</t>
  </si>
  <si>
    <t>Úhrn řádků (ř. 37 + ř. 38 + ř. 39 + ř. 40).</t>
  </si>
  <si>
    <t>41a</t>
  </si>
  <si>
    <t>Úhrn dílčích základů daně podle § 7 až § 10 zákona po vynětí  (ř. 41 - úhrn         vyňatých příjmů ze zdrojů v zahraničí podle § 7 až § 10 zákona nebo ř. 41)</t>
  </si>
  <si>
    <t>(neobsazeno)</t>
  </si>
  <si>
    <t>Uplatňovaná výše ztráty - vzniklé a vyměřené za předcházející                                                        zdaňovací období maximálně do výše ř. 41a</t>
  </si>
  <si>
    <t>Základ daně po odečtení ztráty (ř. 42 - ř. 44)</t>
  </si>
  <si>
    <t>Daň podle § 16 zákona</t>
  </si>
  <si>
    <t>Daň podle § 16 zákona (ř. 57) nebo částka</t>
  </si>
  <si>
    <r>
      <t xml:space="preserve">Daň celkem zaokrouhlená </t>
    </r>
    <r>
      <rPr>
        <b/>
        <sz val="7"/>
        <rFont val="Arial"/>
        <family val="2"/>
      </rPr>
      <t>na celé Kč</t>
    </r>
    <r>
      <rPr>
        <sz val="7"/>
        <rFont val="Arial"/>
        <family val="0"/>
      </rPr>
      <t xml:space="preserve"> nahoru (ř. 58)</t>
    </r>
  </si>
  <si>
    <t>Tab. č. 1 ÚDAJE O MANŽELCE (MANŽELOVI)</t>
  </si>
  <si>
    <t>Úhrn slev na dani podle § 35, § 35a, § 35b a § 35ba zákona</t>
  </si>
  <si>
    <t>(ř. 62 + ř. 63 + ř. 64 + ř. 65a + ř. 65b + ř. 66 + ř. 67 + ř. 68 + ř. 69)</t>
  </si>
  <si>
    <t>Daň po uplatnění slev podle § 35, § 35a, § 35b a § 35ba                                                               zákona (ř. 60 - ř. 70)</t>
  </si>
  <si>
    <t>do výše daně na ř. 71)</t>
  </si>
  <si>
    <t>podle § 38gb odst. 4 zákona</t>
  </si>
  <si>
    <t xml:space="preserve">  Účetní závěrka poplatníka, který vede účetnictví</t>
  </si>
  <si>
    <t xml:space="preserve">  Doklad  o poskytnutém daru</t>
  </si>
  <si>
    <t xml:space="preserve"> přeplatku na dani z příjmů fyzických osob</t>
  </si>
  <si>
    <r>
      <t>Uplatňuji výdaje                                     procentem z příjmů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</t>
    </r>
  </si>
  <si>
    <t>Rozdíl mezi příjmy a výdaji (ř. 101 - ř. 102)</t>
  </si>
  <si>
    <t>Úhrn částek podle § 5, § 23 zákona a ostatní úpravy podle zákona zvyšující</t>
  </si>
  <si>
    <t>Z toho odpisy nemovitostí</t>
  </si>
  <si>
    <t>CZ - NACE</t>
  </si>
  <si>
    <t>C. Údaje o podnikání a jiné samostatné výdělečné činnosti</t>
  </si>
  <si>
    <t>1. Hmotný majetek</t>
  </si>
  <si>
    <t>Podíl na příjmech a výdajích v %</t>
  </si>
  <si>
    <t>společnosti, kde jste komplementářem, a výše Vašeho podílu v procentech</t>
  </si>
  <si>
    <t>Výpočet daně z příjmů ze zdrojů v zahraničí (§ 38f zákona)</t>
  </si>
  <si>
    <t>Příjmy ze zdrojů v zahraničí - metoda zápočtu daně zaplacené v zahraničí</t>
  </si>
  <si>
    <r>
      <t xml:space="preserve">plynou příjmy z více států, použijte k výpočtu za každý další stát Samostatný list </t>
    </r>
    <r>
      <rPr>
        <b/>
        <sz val="8"/>
        <rFont val="Arial"/>
        <family val="2"/>
      </rPr>
      <t>Přílohy č. 3</t>
    </r>
    <r>
      <rPr>
        <sz val="8"/>
        <rFont val="Arial"/>
        <family val="2"/>
      </rPr>
      <t xml:space="preserve"> zveřejněný na webové adrese </t>
    </r>
  </si>
  <si>
    <t>(ř. 321 - ř. 322) děleno ř. 42 výsledek vynásobte stem</t>
  </si>
  <si>
    <t>(ř. 57 násobeno ř. 324, děleno stem)</t>
  </si>
  <si>
    <t>Daň neuznaná k zápočtu (úhrn řádků 327 i ze samostatných listů)</t>
  </si>
  <si>
    <t>Rozdíl řádků (ř. 57 - ř. 328)</t>
  </si>
  <si>
    <t>k Příloze č. 3</t>
  </si>
  <si>
    <t>Koeficient zápočtu (ř. 321 - ř. 322) děleno ř. 42</t>
  </si>
  <si>
    <t>výsledek vynásobte stem</t>
  </si>
  <si>
    <t>(ř. 57 násobeno ř. 324 děleno stem)</t>
  </si>
  <si>
    <t>Poznámka: při vyplňování postupujte dle pokynů k Příloze č. 3 DAP.</t>
  </si>
  <si>
    <t>25 5405/a MFin 5405/a - vzor č. 2</t>
  </si>
  <si>
    <t xml:space="preserve"> - příjmy z převodu podle §10 odst. 1, písm. c) zákona</t>
  </si>
  <si>
    <t xml:space="preserve"> - výdaje ze zemědělské výroby uplatňované procentem z příjmů</t>
  </si>
  <si>
    <t>Druh příjmů</t>
  </si>
  <si>
    <t>Kód</t>
  </si>
  <si>
    <t xml:space="preserve">  Příloha č. 1 - „Výpočet dílčího základu daně z příjmů z podnikání a z jiné samostatné výdělečné činnosti (§ 7 zákona)"</t>
  </si>
  <si>
    <t xml:space="preserve">  Příloha č. 2 - „Výpočet dílčích základů daně z příjmů z pronájmu (§ 9 zákona) a z ostatních příjmů (§ 10 zákona)"</t>
  </si>
  <si>
    <t>do 30 dnů ode dne účinnosti rozhodnutí o úpadku (§ 40b odst. 1 zákona o správě daní a poplatků)</t>
  </si>
  <si>
    <t>ke dni předložení konečné zprávy (§ 40b odst. 4 zákona o správě daní a poplatků)</t>
  </si>
  <si>
    <t>ke dni zrušení konkursu (§ 40b odst. 4 zákona o správě daní a poplatků)</t>
  </si>
  <si>
    <t>ke dni splnění jiného způsobu řešení úpadku (§ 40b odst. 4 zákona o správě daní a poplatků)</t>
  </si>
  <si>
    <t>ke dni přechodu oprávnění nakládat s majetkem náležícím do majetkové podstaty z insolvenčního správce na daňový subjekt a opačně (§ 40b odst. 6 zákona o správě daní a poplatků)</t>
  </si>
  <si>
    <t>G</t>
  </si>
  <si>
    <t xml:space="preserve">za předcházející zdaňovací období, pokud nebylo DAP dosud podáno (§ 40b odst. 7 zákona o správě daní a poplatků) </t>
  </si>
  <si>
    <t>H</t>
  </si>
  <si>
    <t>za zdaňovací období, u nichž již uplynula lhůta pro podání DAP, pokud nebylo dosud podáno (§ 40b odst. 7 zákona o správě daní a poplatků)</t>
  </si>
  <si>
    <t>I</t>
  </si>
  <si>
    <t>úmrtí poplatníka (§ 40 odst. 7 zákona o správě daní a poplatků)</t>
  </si>
  <si>
    <t>ke dni podání návrhu na zrušení konkursu (§ 40b odst. 4 zákona o správě daní a poplatků)</t>
  </si>
  <si>
    <t xml:space="preserve">    Kód rozlišení typu DAP</t>
  </si>
  <si>
    <t>V případě, že máte příjmy ze zdrojů v zahraničí vyňaté ze zdanění podle § 6, změňte řádek 36a tak, že od řádku 36 odečtete úhrn těchto příjmů.</t>
  </si>
  <si>
    <t>V případě, že máte příjmy ze zdrojů v zahraničí vyňaté ze zdanění podle § 7 až 10, změňte řádek 41a tak, že od řádku 41 odečtete úhrn těchto příjmů.</t>
  </si>
  <si>
    <r>
      <t>DAP zpracoval a předkládá daňový poradce na základě plné moci k zastupování,
která byla podána správci daně před uplynutím neprodloužené lhůty</t>
    </r>
    <r>
      <rPr>
        <vertAlign val="superscript"/>
        <sz val="7"/>
        <rFont val="Arial"/>
        <family val="2"/>
      </rPr>
      <t>1)</t>
    </r>
  </si>
  <si>
    <t>Důvody pro podání dodatečného
DAP zjištěny dne</t>
  </si>
  <si>
    <t>08 Jméno(-a)</t>
  </si>
  <si>
    <t xml:space="preserve">Úhrn povinného pojistného podle § 6 odst. 13 zákona                            </t>
  </si>
  <si>
    <t xml:space="preserve">Úhrn příjmů plynoucí ze zahraničí zvýšený o povinné
pojistné podle § 6 odst. 13 zákona   </t>
  </si>
  <si>
    <t>Dílčí základ daně ze závislé činnosti podle § 6 zákona po vynětí
(ř. 36 - úhrn vyňatých příjmů ze zdrojů v zahraničí podle § 6 zákona
nebo ř. 36)</t>
  </si>
  <si>
    <t>5. ODDÍL - Uplatnění slev na dani a daňového zvýhodnění</t>
  </si>
  <si>
    <t>Částka podle § 35ba odst. 1</t>
  </si>
  <si>
    <t>Příjmení a jméno(-a)</t>
  </si>
  <si>
    <t>Počet měsíců
se ZTP/P</t>
  </si>
  <si>
    <t>Úhrn vyplacených měsíčních daňových bonusů podle § 35d</t>
  </si>
  <si>
    <t>se zvyšuje, snížení (-) daňová ztráta se snižuje</t>
  </si>
  <si>
    <t>Na zbývajících zálohách zaplaceno poplatníkem celkem</t>
  </si>
  <si>
    <t>Sražená daň podle § 36 odst. 6 zákona (státní dluhopisy)</t>
  </si>
  <si>
    <t>Sražená daň podle § 38f odst. 12 zákona</t>
  </si>
  <si>
    <t>Zbývá doplatit (ř. 74 - ř. 77 - ř. 84 - ř. 85 - ř. 86 - ř. 87 - ř. 87a -</t>
  </si>
  <si>
    <t>- ř. 88 - ř. 89 - ř. 90) : (+) zbývá doplatit, (-) zaplaceno více</t>
  </si>
  <si>
    <t>87a</t>
  </si>
  <si>
    <t>Sražená daň podle § 36 odst. 7 zákona</t>
  </si>
  <si>
    <t xml:space="preserve">  Seznam pro poplatníky uplatňující nárok na vyloučení dvojího zdanění podle § 38f odst. 10 zákona</t>
  </si>
  <si>
    <t xml:space="preserve"> "Potvrzení o zdanitelných příjmech ze závislé činnosti a z funkčních požitků a o sražených zálohách na daň a daňovém</t>
  </si>
  <si>
    <t xml:space="preserve"> Potvrzení o zaplacené úhradě na další vzdělávání</t>
  </si>
  <si>
    <t>specifický symbol</t>
  </si>
  <si>
    <t>předpisů.</t>
  </si>
  <si>
    <t>Údaje o zástupci:</t>
  </si>
  <si>
    <t>Kód zástupce: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</si>
  <si>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</si>
  <si>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</si>
  <si>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</si>
  <si>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Vlastnoruční podpis
daňového subjektu / osoby oprávněné k podpisu</t>
  </si>
  <si>
    <t>Otisk
razítka</t>
  </si>
  <si>
    <t>Vyplňte pouze v případě, vedete-li daňovou evidenci podle § 7b zákona. Údaje, prosím, vyplňte v celých Kč.</t>
  </si>
  <si>
    <t>č. ř.</t>
  </si>
  <si>
    <t>Jména</t>
  </si>
  <si>
    <r>
      <t>B. Druh činnosti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)</t>
    </r>
  </si>
  <si>
    <r>
      <t xml:space="preserve">E. Úpravy podle § 5, § 23 zákona 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)</t>
    </r>
  </si>
  <si>
    <r>
      <t xml:space="preserve">F. Údaje o účastnících sdružení 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)</t>
    </r>
  </si>
  <si>
    <r>
      <t xml:space="preserve">G. Údaje o spolupracující osobě 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)</t>
    </r>
  </si>
  <si>
    <r>
      <t xml:space="preserve">I. Údaje o veřejné obchodní společnosti nebo komanditní společnosti 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)</t>
    </r>
  </si>
  <si>
    <r>
      <t xml:space="preserve">1) </t>
    </r>
    <r>
      <rPr>
        <sz val="6.5"/>
        <rFont val="Arial"/>
        <family val="2"/>
      </rPr>
      <t>Označte křížkem odpovídající variantu</t>
    </r>
  </si>
  <si>
    <r>
      <t>s uvedením vztahu k právnické osobě</t>
    </r>
    <r>
      <rPr>
        <sz val="7"/>
        <rFont val="Arial"/>
        <family val="2"/>
      </rPr>
      <t xml:space="preserve"> (např. jednatel, pověřený pracovník apod.)</t>
    </r>
  </si>
  <si>
    <t>Na řádku 44 uveďte částku od 0 do</t>
  </si>
  <si>
    <t xml:space="preserve"> - příjmy plynou ze společného jmění manželů</t>
  </si>
  <si>
    <t xml:space="preserve">
</t>
  </si>
  <si>
    <t>PROHLAŠUJI, ŽE VŠECHNY MNOU UVEDENÉ ÚDAJE V TOMTO PŘIZNÁNÍ JSOU PRAVDIVÉ A ÚPLNÉ</t>
  </si>
  <si>
    <t>A STVRZUJI JE SVÝM PODPISEM</t>
  </si>
  <si>
    <t>Adresa místa pobytu v den podání DAP</t>
  </si>
  <si>
    <t>Adresa místa pobytu k poslednímu dni kalendářního roku, za který se daň vyměřuje</t>
  </si>
  <si>
    <t>Adresa místa pobytu na území České republiky, kde se poplatník obvykle ve zdaňovacím období zdržoval</t>
  </si>
  <si>
    <t>25 5405  MFin 5405 vzor č. 17</t>
  </si>
  <si>
    <t>2. Dílčí základy daně z příjmů fyzických osob podle § 6, § 7, § 8, § 9 a § 10 zákona, základ daně a ztráta</t>
  </si>
  <si>
    <t>Základ daně                                                                                                         (36a + kladná hodnota z ř. 41a)</t>
  </si>
  <si>
    <t>Sleva podle § 35a nebo § 35b zákona</t>
  </si>
  <si>
    <t>písm. c) zákona (na poživatele invalidního důchodu
pro invaliditu prvního nebo druhého stupně)</t>
  </si>
  <si>
    <t>písm. d) zákona (na poživatele invalidního důchodu
pro invaliditu třetího stupně)</t>
  </si>
  <si>
    <t>Sleva na dani (částka z ř. 72, uplatněná maximálně</t>
  </si>
  <si>
    <t>Poslední známá daň</t>
  </si>
  <si>
    <t>Zjištěná daň podle § 141 zákona č. 280/2009 Sb., daňového</t>
  </si>
  <si>
    <t>řádu (ř. 74)</t>
  </si>
  <si>
    <t>Poslední známá daň - daňová ztráta podle § 5 zákona</t>
  </si>
  <si>
    <t>daňového řádu (ř. 61)</t>
  </si>
  <si>
    <t>Zjištěná ztráta podle § 141 zákona č. 280/2009 Sb.,</t>
  </si>
  <si>
    <t>PŘÍLOHY DAP:</t>
  </si>
  <si>
    <t xml:space="preserve">  Příloha č. 3 - „Výpočet daně z příjmů ze zahraničí (§ 38f zákona)" včetně Samostatných listů 1. oddílu</t>
  </si>
  <si>
    <t xml:space="preserve"> Důvody pro podání dodatečného DAP</t>
  </si>
  <si>
    <r>
      <t>Fyzická osoba oprávněná k podpisu</t>
    </r>
    <r>
      <rPr>
        <sz val="7"/>
        <rFont val="Arial"/>
        <family val="2"/>
      </rPr>
      <t xml:space="preserve"> (je-li zástupce právnickou osobou),</t>
    </r>
  </si>
  <si>
    <t>Daňový subjekt / osoba oprávněná k podpisu</t>
  </si>
  <si>
    <t>2) Údaj vyplňte, pouze máte-li kód rozlišení typu DAP v případech</t>
  </si>
  <si>
    <t>uvedených v § 38gb zákona a dále v případech uvedených v § 239</t>
  </si>
  <si>
    <t>a § 244 zákona č. 280/2009 Sb., daňového řádu ve znění pozdějších</t>
  </si>
  <si>
    <t xml:space="preserve"> Podle ust. § 154 a 155 zákona č. 280/2009 Sb., daňového řádu, ve znění pozdějších předpisů, žádám o vrácení:</t>
  </si>
  <si>
    <t xml:space="preserve"> nebo vraťte na účet vedený u</t>
  </si>
  <si>
    <t>za zdaňovací období 2010 - 25 5405 MFin 5405 vzor č. 17 (dále jen "DAP")</t>
  </si>
  <si>
    <t xml:space="preserve">   Částky uveďte v celých Kč. Číselné hodnoty počítané v průběhu výpočtu daňové povinnosti jsou ukazateli ve smyslu ustanovení</t>
  </si>
  <si>
    <t>§ 146 zákona č. 280/2009 Sb., daňový řád, ve znění pozdějších předpisů a jejich zaokrouhlení se provádí s přesností na dvě desetinná</t>
  </si>
  <si>
    <t>místa. Postupné zaokrouhlování ve dvou nebo více stupních je nepřípustné.</t>
  </si>
  <si>
    <t>25 5405/P1 MFin 5405/P1 - vzor č. 6</t>
  </si>
  <si>
    <t>Částky uveďte v celých Kč. Číselné hodnoty počítané v průběhu výpočtu daňové povinnosti jsou ukazateli ve smyslu ustanovení</t>
  </si>
  <si>
    <t xml:space="preserve">  Částky uveďte v celých Kč. Číselné hodnoty počítané v průběhu výpočtu daňové povinnosti jsou ukazateli ve smyslu ustanovení</t>
  </si>
  <si>
    <t>25 5405/P2 MFin 5405/P2 - vzor č. 6</t>
  </si>
  <si>
    <t>Podle §38f odst. 8 zákona se metoda prostého zápočtu provádí za každý stát samostatně. Proto v případě, že Vám</t>
  </si>
  <si>
    <t>http://cds.mfcr.cz.</t>
  </si>
  <si>
    <t>25 5405/P3 MFin 5405/P3 - vzor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</si>
</sst>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7"/>
      <name val="Arial"/>
      <family val="2"/>
    </font>
    <font>
      <b/>
      <sz val="23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vertAlign val="superscript"/>
      <sz val="7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.5"/>
      <name val="Arial"/>
      <family val="2"/>
    </font>
    <font>
      <sz val="6.5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sz val="7"/>
      <color indexed="8"/>
      <name val="Arial"/>
      <family val="0"/>
    </font>
    <font>
      <sz val="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3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2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3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quotePrefix="1">
      <alignment/>
    </xf>
    <xf numFmtId="0" fontId="2" fillId="5" borderId="1" xfId="0" applyFont="1" applyFill="1" applyBorder="1" applyAlignment="1">
      <alignment horizontal="centerContinuous" wrapText="1"/>
    </xf>
    <xf numFmtId="0" fontId="2" fillId="5" borderId="0" xfId="0" applyFont="1" applyFill="1" applyAlignment="1" quotePrefix="1">
      <alignment horizontal="left" vertical="top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 quotePrefix="1">
      <alignment horizontal="left" vertical="center"/>
    </xf>
    <xf numFmtId="0" fontId="12" fillId="5" borderId="0" xfId="0" applyFont="1" applyFill="1" applyAlignment="1">
      <alignment/>
    </xf>
    <xf numFmtId="0" fontId="2" fillId="5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Continuous" wrapText="1"/>
    </xf>
    <xf numFmtId="0" fontId="2" fillId="5" borderId="0" xfId="0" applyFont="1" applyFill="1" applyBorder="1" applyAlignment="1">
      <alignment/>
    </xf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Continuous" vertical="center"/>
    </xf>
    <xf numFmtId="0" fontId="2" fillId="5" borderId="0" xfId="0" applyFont="1" applyFill="1" applyAlignment="1">
      <alignment/>
    </xf>
    <xf numFmtId="0" fontId="13" fillId="5" borderId="10" xfId="0" applyFont="1" applyFill="1" applyBorder="1" applyAlignment="1">
      <alignment horizontal="centerContinuous" wrapText="1"/>
    </xf>
    <xf numFmtId="0" fontId="1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15" fillId="5" borderId="0" xfId="0" applyFont="1" applyFill="1" applyAlignment="1">
      <alignment/>
    </xf>
    <xf numFmtId="0" fontId="1" fillId="5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41" fontId="0" fillId="5" borderId="0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5" borderId="0" xfId="0" applyFill="1" applyAlignment="1">
      <alignment/>
    </xf>
    <xf numFmtId="0" fontId="13" fillId="5" borderId="0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7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41" fontId="0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/>
    </xf>
    <xf numFmtId="0" fontId="14" fillId="5" borderId="0" xfId="0" applyFont="1" applyFill="1" applyAlignment="1">
      <alignment/>
    </xf>
    <xf numFmtId="0" fontId="2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>
      <alignment/>
    </xf>
    <xf numFmtId="0" fontId="2" fillId="5" borderId="20" xfId="0" applyFont="1" applyFill="1" applyBorder="1" applyAlignment="1" quotePrefix="1">
      <alignment/>
    </xf>
    <xf numFmtId="0" fontId="30" fillId="5" borderId="0" xfId="0" applyFont="1" applyFill="1" applyBorder="1" applyAlignment="1">
      <alignment/>
    </xf>
    <xf numFmtId="0" fontId="2" fillId="5" borderId="0" xfId="0" applyFont="1" applyFill="1" applyBorder="1" applyAlignment="1" quotePrefix="1">
      <alignment/>
    </xf>
    <xf numFmtId="0" fontId="2" fillId="5" borderId="10" xfId="0" applyFont="1" applyFill="1" applyBorder="1" applyAlignment="1">
      <alignment/>
    </xf>
    <xf numFmtId="0" fontId="0" fillId="5" borderId="0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15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quotePrefix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 quotePrefix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/>
    </xf>
    <xf numFmtId="0" fontId="24" fillId="5" borderId="0" xfId="0" applyFont="1" applyFill="1" applyAlignment="1">
      <alignment/>
    </xf>
    <xf numFmtId="0" fontId="24" fillId="5" borderId="0" xfId="0" applyFont="1" applyFill="1" applyBorder="1" applyAlignment="1">
      <alignment/>
    </xf>
    <xf numFmtId="0" fontId="23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wrapText="1"/>
    </xf>
    <xf numFmtId="0" fontId="24" fillId="5" borderId="0" xfId="0" applyFont="1" applyFill="1" applyBorder="1" applyAlignment="1">
      <alignment vertical="top"/>
    </xf>
    <xf numFmtId="0" fontId="24" fillId="5" borderId="0" xfId="0" applyFont="1" applyFill="1" applyAlignment="1">
      <alignment vertical="top"/>
    </xf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/>
    </xf>
    <xf numFmtId="0" fontId="2" fillId="5" borderId="27" xfId="0" applyFont="1" applyFill="1" applyBorder="1" applyAlignment="1" quotePrefix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0" fontId="14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64" fontId="2" fillId="5" borderId="0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/>
    </xf>
    <xf numFmtId="0" fontId="8" fillId="5" borderId="0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top"/>
    </xf>
    <xf numFmtId="0" fontId="12" fillId="5" borderId="0" xfId="0" applyFont="1" applyFill="1" applyBorder="1" applyAlignment="1">
      <alignment/>
    </xf>
    <xf numFmtId="49" fontId="0" fillId="5" borderId="0" xfId="0" applyNumberFormat="1" applyFon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29" fillId="5" borderId="25" xfId="0" applyFont="1" applyFill="1" applyBorder="1" applyAlignment="1">
      <alignment/>
    </xf>
    <xf numFmtId="0" fontId="2" fillId="5" borderId="29" xfId="0" applyFont="1" applyFill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2" fillId="3" borderId="20" xfId="0" applyFont="1" applyFill="1" applyBorder="1" applyAlignment="1">
      <alignment/>
    </xf>
    <xf numFmtId="0" fontId="0" fillId="3" borderId="0" xfId="0" applyFill="1" applyAlignment="1">
      <alignment/>
    </xf>
    <xf numFmtId="49" fontId="2" fillId="5" borderId="0" xfId="0" applyNumberFormat="1" applyFont="1" applyFill="1" applyBorder="1" applyAlignment="1">
      <alignment/>
    </xf>
    <xf numFmtId="0" fontId="2" fillId="5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Continuous" wrapText="1"/>
    </xf>
    <xf numFmtId="0" fontId="8" fillId="5" borderId="3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/>
    </xf>
    <xf numFmtId="0" fontId="15" fillId="5" borderId="17" xfId="0" applyFont="1" applyFill="1" applyBorder="1" applyAlignment="1">
      <alignment horizontal="center" vertical="top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vertical="center"/>
      <protection locked="0"/>
    </xf>
    <xf numFmtId="0" fontId="2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5" borderId="33" xfId="0" applyFont="1" applyFill="1" applyBorder="1" applyAlignment="1">
      <alignment vertical="top"/>
    </xf>
    <xf numFmtId="0" fontId="0" fillId="5" borderId="20" xfId="0" applyFill="1" applyBorder="1" applyAlignment="1">
      <alignment vertical="top"/>
    </xf>
    <xf numFmtId="0" fontId="0" fillId="5" borderId="21" xfId="0" applyFill="1" applyBorder="1" applyAlignment="1">
      <alignment vertical="top"/>
    </xf>
    <xf numFmtId="0" fontId="34" fillId="5" borderId="0" xfId="0" applyFont="1" applyFill="1" applyBorder="1" applyAlignment="1">
      <alignment/>
    </xf>
    <xf numFmtId="0" fontId="2" fillId="5" borderId="34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33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5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35" xfId="0" applyBorder="1" applyAlignment="1">
      <alignment horizontal="center"/>
    </xf>
    <xf numFmtId="0" fontId="2" fillId="5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top"/>
    </xf>
    <xf numFmtId="0" fontId="0" fillId="5" borderId="21" xfId="0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3" fontId="0" fillId="0" borderId="27" xfId="0" applyNumberFormat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/>
    </xf>
    <xf numFmtId="0" fontId="0" fillId="5" borderId="31" xfId="0" applyFill="1" applyBorder="1" applyAlignment="1">
      <alignment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0" fillId="0" borderId="41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/>
    </xf>
    <xf numFmtId="0" fontId="7" fillId="5" borderId="1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wrapText="1"/>
    </xf>
    <xf numFmtId="0" fontId="5" fillId="5" borderId="42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44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1" fontId="0" fillId="2" borderId="1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vertical="center"/>
    </xf>
    <xf numFmtId="0" fontId="2" fillId="5" borderId="21" xfId="0" applyFont="1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5" xfId="0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" fontId="0" fillId="0" borderId="30" xfId="0" applyNumberFormat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2" borderId="45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42" xfId="0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46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 quotePrefix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44" xfId="0" applyFill="1" applyBorder="1" applyAlignment="1">
      <alignment horizontal="left" vertical="center"/>
    </xf>
    <xf numFmtId="4" fontId="0" fillId="2" borderId="40" xfId="0" applyNumberFormat="1" applyFont="1" applyFill="1" applyBorder="1" applyAlignment="1">
      <alignment horizontal="center" vertical="center" wrapText="1"/>
    </xf>
    <xf numFmtId="4" fontId="0" fillId="2" borderId="25" xfId="0" applyNumberFormat="1" applyFont="1" applyFill="1" applyBorder="1" applyAlignment="1">
      <alignment horizontal="center" vertical="center" wrapText="1"/>
    </xf>
    <xf numFmtId="4" fontId="0" fillId="2" borderId="39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5" borderId="13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4" fontId="0" fillId="2" borderId="34" xfId="0" applyNumberFormat="1" applyFont="1" applyFill="1" applyBorder="1" applyAlignment="1">
      <alignment horizontal="center" vertical="center" wrapText="1"/>
    </xf>
    <xf numFmtId="4" fontId="0" fillId="2" borderId="31" xfId="0" applyNumberFormat="1" applyFont="1" applyFill="1" applyBorder="1" applyAlignment="1">
      <alignment horizontal="center" vertical="center" wrapText="1"/>
    </xf>
    <xf numFmtId="4" fontId="0" fillId="2" borderId="42" xfId="0" applyNumberFormat="1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0" fillId="2" borderId="46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wrapText="1"/>
    </xf>
    <xf numFmtId="0" fontId="2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wrapText="1"/>
    </xf>
    <xf numFmtId="0" fontId="0" fillId="5" borderId="46" xfId="0" applyFill="1" applyBorder="1" applyAlignment="1">
      <alignment horizontal="left" wrapText="1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wrapText="1"/>
    </xf>
    <xf numFmtId="0" fontId="2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0" fillId="3" borderId="25" xfId="0" applyFill="1" applyBorder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0" fillId="3" borderId="4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32" xfId="0" applyFill="1" applyBorder="1" applyAlignment="1">
      <alignment horizontal="left" vertical="top"/>
    </xf>
    <xf numFmtId="0" fontId="17" fillId="5" borderId="0" xfId="0" applyFont="1" applyFill="1" applyAlignment="1">
      <alignment horizontal="center" vertical="center"/>
    </xf>
    <xf numFmtId="0" fontId="0" fillId="5" borderId="9" xfId="0" applyFill="1" applyBorder="1" applyAlignment="1">
      <alignment horizontal="center" vertical="top"/>
    </xf>
    <xf numFmtId="0" fontId="16" fillId="5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/>
    </xf>
    <xf numFmtId="0" fontId="13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2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21" xfId="0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3" xfId="0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3" fontId="0" fillId="2" borderId="34" xfId="0" applyNumberFormat="1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3" fontId="0" fillId="2" borderId="4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wrapText="1"/>
    </xf>
    <xf numFmtId="49" fontId="13" fillId="0" borderId="35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3" fontId="0" fillId="0" borderId="48" xfId="0" applyNumberForma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/>
    </xf>
    <xf numFmtId="0" fontId="2" fillId="5" borderId="7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wrapText="1"/>
    </xf>
    <xf numFmtId="0" fontId="0" fillId="5" borderId="42" xfId="0" applyFill="1" applyBorder="1" applyAlignment="1">
      <alignment horizontal="left" wrapText="1"/>
    </xf>
    <xf numFmtId="4" fontId="0" fillId="2" borderId="34" xfId="0" applyNumberFormat="1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center" vertical="center"/>
    </xf>
    <xf numFmtId="4" fontId="0" fillId="2" borderId="4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4" fontId="0" fillId="2" borderId="13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0" fontId="17" fillId="5" borderId="0" xfId="0" applyFont="1" applyFill="1" applyAlignment="1">
      <alignment horizontal="center" wrapText="1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4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4" fontId="0" fillId="0" borderId="45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3" fontId="0" fillId="0" borderId="45" xfId="0" applyNumberFormat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" fontId="0" fillId="0" borderId="48" xfId="0" applyNumberForma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0" fillId="2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2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31" xfId="0" applyFill="1" applyBorder="1" applyAlignment="1">
      <alignment horizontal="center" wrapText="1"/>
    </xf>
    <xf numFmtId="0" fontId="0" fillId="5" borderId="42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4" xfId="0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5" borderId="35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0" fillId="5" borderId="44" xfId="0" applyFill="1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14" fontId="0" fillId="2" borderId="13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4" fontId="0" fillId="2" borderId="16" xfId="0" applyNumberFormat="1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wrapText="1"/>
    </xf>
    <xf numFmtId="0" fontId="15" fillId="5" borderId="42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5" borderId="12" xfId="0" applyNumberFormat="1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4" fontId="0" fillId="2" borderId="4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46" xfId="0" applyNumberFormat="1" applyFon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32" xfId="0" applyFill="1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0" fillId="5" borderId="47" xfId="0" applyFill="1" applyBorder="1" applyAlignment="1">
      <alignment/>
    </xf>
    <xf numFmtId="0" fontId="16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/>
    </xf>
    <xf numFmtId="0" fontId="0" fillId="5" borderId="11" xfId="0" applyFill="1" applyBorder="1" applyAlignment="1">
      <alignment/>
    </xf>
    <xf numFmtId="3" fontId="0" fillId="2" borderId="40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30" xfId="0" applyFill="1" applyBorder="1" applyAlignment="1">
      <alignment/>
    </xf>
    <xf numFmtId="0" fontId="2" fillId="5" borderId="4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2" xfId="0" applyFill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/>
    </xf>
    <xf numFmtId="0" fontId="2" fillId="5" borderId="34" xfId="0" applyFont="1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2" fillId="5" borderId="42" xfId="0" applyFont="1" applyFill="1" applyBorder="1" applyAlignment="1">
      <alignment horizontal="left" vertical="center" wrapText="1"/>
    </xf>
    <xf numFmtId="41" fontId="0" fillId="5" borderId="34" xfId="0" applyNumberFormat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" fontId="0" fillId="2" borderId="12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0" fontId="0" fillId="2" borderId="3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5" borderId="45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0" fontId="0" fillId="5" borderId="46" xfId="0" applyFill="1" applyBorder="1" applyAlignment="1">
      <alignment horizontal="left" vertical="center"/>
    </xf>
    <xf numFmtId="4" fontId="0" fillId="0" borderId="27" xfId="0" applyNumberForma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5" borderId="45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7" fillId="4" borderId="1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2" fillId="5" borderId="52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4" fontId="13" fillId="2" borderId="35" xfId="0" applyNumberFormat="1" applyFont="1" applyFill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0" fillId="2" borderId="27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/>
    </xf>
    <xf numFmtId="0" fontId="2" fillId="5" borderId="36" xfId="0" applyFont="1" applyFill="1" applyBorder="1" applyAlignment="1">
      <alignment/>
    </xf>
    <xf numFmtId="0" fontId="0" fillId="2" borderId="1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/>
    </xf>
    <xf numFmtId="0" fontId="2" fillId="5" borderId="42" xfId="0" applyFont="1" applyFill="1" applyBorder="1" applyAlignment="1">
      <alignment/>
    </xf>
    <xf numFmtId="0" fontId="2" fillId="5" borderId="18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2" borderId="49" xfId="0" applyNumberFormat="1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2" fillId="5" borderId="35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2" borderId="48" xfId="0" applyNumberFormat="1" applyFont="1" applyFill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0" fillId="5" borderId="48" xfId="0" applyFont="1" applyFill="1" applyBorder="1" applyAlignment="1">
      <alignment horizontal="center" wrapText="1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2" fillId="5" borderId="10" xfId="0" applyFont="1" applyFill="1" applyBorder="1" applyAlignment="1" quotePrefix="1">
      <alignment horizontal="left" vertical="center"/>
    </xf>
    <xf numFmtId="4" fontId="0" fillId="0" borderId="48" xfId="0" applyNumberFormat="1" applyBorder="1" applyAlignment="1">
      <alignment horizontal="center" vertical="center" wrapText="1"/>
    </xf>
    <xf numFmtId="3" fontId="0" fillId="2" borderId="28" xfId="0" applyNumberFormat="1" applyFont="1" applyFill="1" applyBorder="1" applyAlignment="1">
      <alignment horizontal="center" vertical="center" wrapText="1"/>
    </xf>
    <xf numFmtId="0" fontId="0" fillId="5" borderId="34" xfId="0" applyFill="1" applyBorder="1" applyAlignment="1">
      <alignment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left" vertical="center" wrapText="1"/>
    </xf>
    <xf numFmtId="0" fontId="0" fillId="5" borderId="56" xfId="0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/>
    </xf>
    <xf numFmtId="0" fontId="2" fillId="5" borderId="45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3" fontId="0" fillId="2" borderId="27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1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3" fontId="0" fillId="5" borderId="34" xfId="0" applyNumberFormat="1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3" fontId="0" fillId="2" borderId="34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44" xfId="0" applyFill="1" applyBorder="1" applyAlignment="1">
      <alignment vertical="center" wrapText="1"/>
    </xf>
    <xf numFmtId="0" fontId="0" fillId="5" borderId="35" xfId="0" applyFill="1" applyBorder="1" applyAlignment="1">
      <alignment vertical="center" wrapText="1"/>
    </xf>
    <xf numFmtId="0" fontId="0" fillId="5" borderId="36" xfId="0" applyFill="1" applyBorder="1" applyAlignment="1">
      <alignment vertical="center" wrapText="1"/>
    </xf>
    <xf numFmtId="0" fontId="2" fillId="5" borderId="31" xfId="0" applyFont="1" applyFill="1" applyBorder="1" applyAlignment="1">
      <alignment horizontal="left" wrapText="1"/>
    </xf>
    <xf numFmtId="0" fontId="0" fillId="5" borderId="31" xfId="0" applyFill="1" applyBorder="1" applyAlignment="1">
      <alignment wrapText="1"/>
    </xf>
    <xf numFmtId="0" fontId="0" fillId="5" borderId="42" xfId="0" applyFill="1" applyBorder="1" applyAlignment="1">
      <alignment wrapText="1"/>
    </xf>
    <xf numFmtId="0" fontId="2" fillId="5" borderId="35" xfId="0" applyFont="1" applyFill="1" applyBorder="1" applyAlignment="1">
      <alignment horizontal="left" vertical="top" wrapText="1"/>
    </xf>
    <xf numFmtId="0" fontId="0" fillId="5" borderId="35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2" fillId="5" borderId="35" xfId="0" applyFont="1" applyFill="1" applyBorder="1" applyAlignment="1">
      <alignment horizontal="left" vertical="top"/>
    </xf>
    <xf numFmtId="0" fontId="0" fillId="5" borderId="35" xfId="0" applyFill="1" applyBorder="1" applyAlignment="1">
      <alignment vertical="top"/>
    </xf>
    <xf numFmtId="0" fontId="0" fillId="5" borderId="36" xfId="0" applyFill="1" applyBorder="1" applyAlignment="1">
      <alignment vertical="top"/>
    </xf>
    <xf numFmtId="4" fontId="0" fillId="0" borderId="33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3" fontId="0" fillId="5" borderId="27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top"/>
    </xf>
    <xf numFmtId="0" fontId="0" fillId="5" borderId="3" xfId="0" applyFill="1" applyBorder="1" applyAlignment="1">
      <alignment/>
    </xf>
    <xf numFmtId="0" fontId="0" fillId="5" borderId="16" xfId="0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0" borderId="59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9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2" fillId="5" borderId="22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2" fillId="5" borderId="45" xfId="0" applyFont="1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2" fillId="5" borderId="0" xfId="0" applyFont="1" applyFill="1" applyBorder="1" applyAlignment="1">
      <alignment/>
    </xf>
    <xf numFmtId="0" fontId="2" fillId="5" borderId="45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60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54" xfId="0" applyFont="1" applyFill="1" applyBorder="1" applyAlignment="1">
      <alignment horizontal="center" wrapText="1"/>
    </xf>
    <xf numFmtId="0" fontId="2" fillId="5" borderId="5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2" fillId="5" borderId="61" xfId="0" applyFont="1" applyFill="1" applyBorder="1" applyAlignment="1" applyProtection="1">
      <alignment horizontal="left" vertical="center"/>
      <protection locked="0"/>
    </xf>
    <xf numFmtId="0" fontId="0" fillId="5" borderId="61" xfId="0" applyFill="1" applyBorder="1" applyAlignment="1">
      <alignment horizontal="left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>
      <alignment horizontal="left" vertical="center"/>
    </xf>
    <xf numFmtId="0" fontId="0" fillId="2" borderId="58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0" fillId="2" borderId="48" xfId="0" applyFont="1" applyFill="1" applyBorder="1" applyAlignment="1" applyProtection="1">
      <alignment horizontal="left" vertical="center"/>
      <protection locked="0"/>
    </xf>
    <xf numFmtId="0" fontId="0" fillId="2" borderId="48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6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3" fillId="3" borderId="25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4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0" borderId="59" xfId="0" applyNumberFormat="1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 quotePrefix="1">
      <alignment horizontal="left" vertical="center" wrapText="1"/>
    </xf>
    <xf numFmtId="0" fontId="17" fillId="5" borderId="2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5" borderId="63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63" xfId="0" applyFill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2" fillId="5" borderId="63" xfId="0" applyFont="1" applyFill="1" applyBorder="1" applyAlignment="1">
      <alignment wrapText="1"/>
    </xf>
    <xf numFmtId="0" fontId="0" fillId="5" borderId="63" xfId="0" applyFill="1" applyBorder="1" applyAlignment="1">
      <alignment wrapText="1"/>
    </xf>
    <xf numFmtId="0" fontId="0" fillId="5" borderId="63" xfId="0" applyFill="1" applyBorder="1" applyAlignment="1">
      <alignment horizontal="center" wrapText="1"/>
    </xf>
    <xf numFmtId="0" fontId="34" fillId="5" borderId="10" xfId="0" applyFont="1" applyFill="1" applyBorder="1" applyAlignment="1">
      <alignment/>
    </xf>
    <xf numFmtId="0" fontId="0" fillId="2" borderId="5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34" fillId="5" borderId="25" xfId="0" applyFont="1" applyFill="1" applyBorder="1" applyAlignment="1">
      <alignment/>
    </xf>
    <xf numFmtId="0" fontId="34" fillId="5" borderId="10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14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2" borderId="3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2" fillId="3" borderId="40" xfId="0" applyFont="1" applyFill="1" applyBorder="1" applyAlignment="1">
      <alignment horizontal="left" vertical="top"/>
    </xf>
    <xf numFmtId="0" fontId="0" fillId="0" borderId="41" xfId="0" applyBorder="1" applyAlignment="1">
      <alignment/>
    </xf>
    <xf numFmtId="0" fontId="2" fillId="0" borderId="0" xfId="0" applyFont="1" applyBorder="1" applyAlignment="1">
      <alignment/>
    </xf>
    <xf numFmtId="0" fontId="15" fillId="5" borderId="0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left"/>
    </xf>
    <xf numFmtId="0" fontId="2" fillId="5" borderId="34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16" fillId="5" borderId="0" xfId="0" applyFont="1" applyFill="1" applyBorder="1" applyAlignment="1">
      <alignment/>
    </xf>
    <xf numFmtId="0" fontId="2" fillId="5" borderId="34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vertical="center"/>
    </xf>
    <xf numFmtId="0" fontId="2" fillId="5" borderId="35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Alignment="1">
      <alignment/>
    </xf>
    <xf numFmtId="0" fontId="23" fillId="5" borderId="0" xfId="0" applyFont="1" applyFill="1" applyBorder="1" applyAlignment="1">
      <alignment vertical="top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/>
    </xf>
    <xf numFmtId="0" fontId="24" fillId="5" borderId="0" xfId="0" applyFont="1" applyFill="1" applyAlignment="1">
      <alignment vertical="top"/>
    </xf>
    <xf numFmtId="0" fontId="25" fillId="5" borderId="13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 vertical="center"/>
    </xf>
    <xf numFmtId="0" fontId="2" fillId="5" borderId="42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vertical="top"/>
    </xf>
    <xf numFmtId="0" fontId="2" fillId="5" borderId="33" xfId="0" applyFont="1" applyFill="1" applyBorder="1" applyAlignment="1">
      <alignment vertical="top"/>
    </xf>
    <xf numFmtId="0" fontId="2" fillId="5" borderId="31" xfId="0" applyFont="1" applyFill="1" applyBorder="1" applyAlignment="1">
      <alignment/>
    </xf>
    <xf numFmtId="0" fontId="2" fillId="5" borderId="42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2" fillId="5" borderId="35" xfId="0" applyFont="1" applyFill="1" applyBorder="1" applyAlignment="1">
      <alignment/>
    </xf>
    <xf numFmtId="0" fontId="2" fillId="5" borderId="36" xfId="0" applyFont="1" applyFill="1" applyBorder="1" applyAlignment="1">
      <alignment/>
    </xf>
    <xf numFmtId="0" fontId="2" fillId="5" borderId="15" xfId="0" applyFont="1" applyFill="1" applyBorder="1" applyAlignment="1">
      <alignment vertical="top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" fillId="5" borderId="44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5" borderId="13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28" fillId="5" borderId="0" xfId="0" applyFont="1" applyFill="1" applyAlignment="1">
      <alignment/>
    </xf>
    <xf numFmtId="0" fontId="27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0" fontId="2" fillId="5" borderId="1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7" fillId="5" borderId="43" xfId="0" applyFont="1" applyFill="1" applyBorder="1" applyAlignment="1">
      <alignment/>
    </xf>
    <xf numFmtId="0" fontId="0" fillId="5" borderId="43" xfId="0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65" xfId="0" applyNumberFormat="1" applyFont="1" applyBorder="1" applyAlignment="1">
      <alignment horizontal="center" vertical="center"/>
    </xf>
    <xf numFmtId="4" fontId="0" fillId="0" borderId="66" xfId="0" applyNumberFormat="1" applyFont="1" applyBorder="1" applyAlignment="1">
      <alignment horizontal="center" vertical="center"/>
    </xf>
    <xf numFmtId="3" fontId="0" fillId="5" borderId="49" xfId="0" applyNumberFormat="1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3" fontId="0" fillId="5" borderId="67" xfId="0" applyNumberFormat="1" applyFon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2" fillId="5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vertical="top"/>
    </xf>
    <xf numFmtId="0" fontId="2" fillId="5" borderId="65" xfId="0" applyFont="1" applyFill="1" applyBorder="1" applyAlignment="1">
      <alignment horizontal="left" vertical="center"/>
    </xf>
    <xf numFmtId="0" fontId="2" fillId="5" borderId="66" xfId="0" applyFont="1" applyFill="1" applyBorder="1" applyAlignment="1">
      <alignment horizontal="left" vertical="center"/>
    </xf>
    <xf numFmtId="3" fontId="0" fillId="5" borderId="3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vertical="top"/>
    </xf>
    <xf numFmtId="0" fontId="2" fillId="5" borderId="21" xfId="0" applyFont="1" applyFill="1" applyBorder="1" applyAlignment="1">
      <alignment vertical="top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vertical="top"/>
    </xf>
    <xf numFmtId="0" fontId="17" fillId="5" borderId="0" xfId="0" applyFont="1" applyFill="1" applyAlignment="1">
      <alignment/>
    </xf>
    <xf numFmtId="0" fontId="2" fillId="5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2" fillId="5" borderId="2" xfId="0" applyFont="1" applyFill="1" applyBorder="1" applyAlignment="1">
      <alignment horizontal="center" vertical="center"/>
    </xf>
    <xf numFmtId="0" fontId="0" fillId="5" borderId="24" xfId="0" applyFill="1" applyBorder="1" applyAlignment="1">
      <alignment/>
    </xf>
    <xf numFmtId="0" fontId="2" fillId="5" borderId="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vertical="center"/>
    </xf>
    <xf numFmtId="0" fontId="2" fillId="5" borderId="67" xfId="0" applyFont="1" applyFill="1" applyBorder="1" applyAlignment="1">
      <alignment vertical="center"/>
    </xf>
    <xf numFmtId="4" fontId="0" fillId="0" borderId="67" xfId="0" applyNumberFormat="1" applyFont="1" applyFill="1" applyBorder="1" applyAlignment="1">
      <alignment horizontal="center" vertical="center"/>
    </xf>
    <xf numFmtId="4" fontId="0" fillId="0" borderId="67" xfId="0" applyNumberFormat="1" applyFont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DE0DC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CC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iba.cz/" TargetMode="External" /><Relationship Id="rId3" Type="http://schemas.openxmlformats.org/officeDocument/2006/relationships/hyperlink" Target="http://www.ziba.c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381000</xdr:colOff>
      <xdr:row>93</xdr:row>
      <xdr:rowOff>9525</xdr:rowOff>
    </xdr:to>
    <xdr:grpSp>
      <xdr:nvGrpSpPr>
        <xdr:cNvPr id="1" name="Group 31"/>
        <xdr:cNvGrpSpPr>
          <a:grpSpLocks/>
        </xdr:cNvGrpSpPr>
      </xdr:nvGrpSpPr>
      <xdr:grpSpPr>
        <a:xfrm>
          <a:off x="0" y="9525"/>
          <a:ext cx="15020925" cy="15059025"/>
          <a:chOff x="0" y="1"/>
          <a:chExt cx="1577" cy="1581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91"/>
            <a:ext cx="788" cy="79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3"/>
            <a:ext cx="788" cy="17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3" y="32"/>
            <a:ext cx="285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9" y="1"/>
            <a:ext cx="788" cy="79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6" y="791"/>
            <a:ext cx="788" cy="79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138"/>
            <a:ext cx="790" cy="794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10</xdr:row>
      <xdr:rowOff>133350</xdr:rowOff>
    </xdr:from>
    <xdr:to>
      <xdr:col>38</xdr:col>
      <xdr:colOff>600075</xdr:colOff>
      <xdr:row>18</xdr:row>
      <xdr:rowOff>57150</xdr:rowOff>
    </xdr:to>
    <xdr:grpSp>
      <xdr:nvGrpSpPr>
        <xdr:cNvPr id="1" name="Group 83"/>
        <xdr:cNvGrpSpPr>
          <a:grpSpLocks/>
        </xdr:cNvGrpSpPr>
      </xdr:nvGrpSpPr>
      <xdr:grpSpPr>
        <a:xfrm>
          <a:off x="6791325" y="2390775"/>
          <a:ext cx="1428750" cy="971550"/>
          <a:chOff x="713" y="294"/>
          <a:chExt cx="104" cy="70"/>
        </a:xfrm>
        <a:solidFill>
          <a:srgbClr val="FFFFFF"/>
        </a:solidFill>
      </xdr:grpSpPr>
    </xdr:grpSp>
    <xdr:clientData fPrintsWithSheet="0"/>
  </xdr:twoCellAnchor>
  <xdr:twoCellAnchor>
    <xdr:from>
      <xdr:col>16</xdr:col>
      <xdr:colOff>0</xdr:colOff>
      <xdr:row>1</xdr:row>
      <xdr:rowOff>276225</xdr:rowOff>
    </xdr:from>
    <xdr:to>
      <xdr:col>24</xdr:col>
      <xdr:colOff>47625</xdr:colOff>
      <xdr:row>1</xdr:row>
      <xdr:rowOff>657225</xdr:rowOff>
    </xdr:to>
    <xdr:grpSp>
      <xdr:nvGrpSpPr>
        <xdr:cNvPr id="6" name="Group 92"/>
        <xdr:cNvGrpSpPr>
          <a:grpSpLocks/>
        </xdr:cNvGrpSpPr>
      </xdr:nvGrpSpPr>
      <xdr:grpSpPr>
        <a:xfrm>
          <a:off x="2952750" y="323850"/>
          <a:ext cx="1495425" cy="381000"/>
          <a:chOff x="300" y="24"/>
          <a:chExt cx="157" cy="40"/>
        </a:xfrm>
        <a:solidFill>
          <a:srgbClr val="FFFFFF"/>
        </a:solidFill>
      </xdr:grpSpPr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</xdr:colOff>
      <xdr:row>12</xdr:row>
      <xdr:rowOff>104775</xdr:rowOff>
    </xdr:from>
    <xdr:to>
      <xdr:col>38</xdr:col>
      <xdr:colOff>514350</xdr:colOff>
      <xdr:row>18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6724650" y="1990725"/>
          <a:ext cx="1095375" cy="1009650"/>
          <a:chOff x="706" y="209"/>
          <a:chExt cx="115" cy="106"/>
        </a:xfrm>
        <a:solidFill>
          <a:srgbClr val="FFFFFF"/>
        </a:solidFill>
      </xdr:grpSpPr>
    </xdr:grpSp>
    <xdr:clientData/>
  </xdr:twoCellAnchor>
  <xdr:twoCellAnchor>
    <xdr:from>
      <xdr:col>16</xdr:col>
      <xdr:colOff>57150</xdr:colOff>
      <xdr:row>1</xdr:row>
      <xdr:rowOff>276225</xdr:rowOff>
    </xdr:from>
    <xdr:to>
      <xdr:col>24</xdr:col>
      <xdr:colOff>104775</xdr:colOff>
      <xdr:row>1</xdr:row>
      <xdr:rowOff>657225</xdr:rowOff>
    </xdr:to>
    <xdr:grpSp>
      <xdr:nvGrpSpPr>
        <xdr:cNvPr id="7" name="Group 33"/>
        <xdr:cNvGrpSpPr>
          <a:grpSpLocks/>
        </xdr:cNvGrpSpPr>
      </xdr:nvGrpSpPr>
      <xdr:grpSpPr>
        <a:xfrm>
          <a:off x="2952750" y="323850"/>
          <a:ext cx="1495425" cy="381000"/>
          <a:chOff x="300" y="24"/>
          <a:chExt cx="157" cy="40"/>
        </a:xfrm>
        <a:solidFill>
          <a:srgbClr val="FFFFFF"/>
        </a:solidFill>
      </xdr:grpSpPr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37</xdr:col>
      <xdr:colOff>19050</xdr:colOff>
      <xdr:row>14</xdr:row>
      <xdr:rowOff>114300</xdr:rowOff>
    </xdr:from>
    <xdr:to>
      <xdr:col>38</xdr:col>
      <xdr:colOff>1019175</xdr:colOff>
      <xdr:row>18</xdr:row>
      <xdr:rowOff>76200</xdr:rowOff>
    </xdr:to>
    <xdr:grpSp>
      <xdr:nvGrpSpPr>
        <xdr:cNvPr id="2" name="Group 17"/>
        <xdr:cNvGrpSpPr>
          <a:grpSpLocks/>
        </xdr:cNvGrpSpPr>
      </xdr:nvGrpSpPr>
      <xdr:grpSpPr>
        <a:xfrm>
          <a:off x="6715125" y="2800350"/>
          <a:ext cx="1190625" cy="838200"/>
          <a:chOff x="725" y="230"/>
          <a:chExt cx="125" cy="88"/>
        </a:xfrm>
        <a:solidFill>
          <a:srgbClr val="FFFFFF"/>
        </a:solidFill>
      </xdr:grpSpPr>
    </xdr:grpSp>
    <xdr:clientData fPrintsWithSheet="0"/>
  </xdr:twoCellAnchor>
  <xdr:twoCellAnchor>
    <xdr:from>
      <xdr:col>16</xdr:col>
      <xdr:colOff>57150</xdr:colOff>
      <xdr:row>1</xdr:row>
      <xdr:rowOff>276225</xdr:rowOff>
    </xdr:from>
    <xdr:to>
      <xdr:col>24</xdr:col>
      <xdr:colOff>104775</xdr:colOff>
      <xdr:row>1</xdr:row>
      <xdr:rowOff>657225</xdr:rowOff>
    </xdr:to>
    <xdr:grpSp>
      <xdr:nvGrpSpPr>
        <xdr:cNvPr id="7" name="Group 28"/>
        <xdr:cNvGrpSpPr>
          <a:grpSpLocks/>
        </xdr:cNvGrpSpPr>
      </xdr:nvGrpSpPr>
      <xdr:grpSpPr>
        <a:xfrm>
          <a:off x="2952750" y="323850"/>
          <a:ext cx="1495425" cy="381000"/>
          <a:chOff x="300" y="24"/>
          <a:chExt cx="157" cy="40"/>
        </a:xfrm>
        <a:solidFill>
          <a:srgbClr val="FFFFFF"/>
        </a:solidFill>
      </xdr:grpSpPr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85725</xdr:colOff>
      <xdr:row>0</xdr:row>
      <xdr:rowOff>0</xdr:rowOff>
    </xdr:from>
    <xdr:to>
      <xdr:col>10</xdr:col>
      <xdr:colOff>114300</xdr:colOff>
      <xdr:row>0</xdr:row>
      <xdr:rowOff>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11</xdr:col>
      <xdr:colOff>114300</xdr:colOff>
      <xdr:row>0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28575</xdr:colOff>
      <xdr:row>1</xdr:row>
      <xdr:rowOff>285750</xdr:rowOff>
    </xdr:from>
    <xdr:to>
      <xdr:col>23</xdr:col>
      <xdr:colOff>76200</xdr:colOff>
      <xdr:row>1</xdr:row>
      <xdr:rowOff>666750</xdr:rowOff>
    </xdr:to>
    <xdr:grpSp>
      <xdr:nvGrpSpPr>
        <xdr:cNvPr id="2" name="Group 21"/>
        <xdr:cNvGrpSpPr>
          <a:grpSpLocks/>
        </xdr:cNvGrpSpPr>
      </xdr:nvGrpSpPr>
      <xdr:grpSpPr>
        <a:xfrm>
          <a:off x="2943225" y="333375"/>
          <a:ext cx="1495425" cy="381000"/>
          <a:chOff x="300" y="24"/>
          <a:chExt cx="157" cy="40"/>
        </a:xfrm>
        <a:solidFill>
          <a:srgbClr val="FFFFFF"/>
        </a:solidFill>
      </xdr:grpSpPr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00.7109375" style="234" customWidth="1"/>
    <col min="2" max="16384" width="9.140625" style="234" customWidth="1"/>
  </cols>
  <sheetData>
    <row r="1" spans="1:4" ht="12.75">
      <c r="A1" s="256"/>
      <c r="B1" s="256"/>
      <c r="C1" s="256"/>
      <c r="D1" s="256"/>
    </row>
    <row r="2" spans="1:4" ht="12.75">
      <c r="A2" s="256"/>
      <c r="B2" s="256"/>
      <c r="C2" s="256"/>
      <c r="D2" s="256"/>
    </row>
    <row r="3" spans="1:4" ht="12.75">
      <c r="A3" s="256"/>
      <c r="B3" s="256"/>
      <c r="C3" s="256"/>
      <c r="D3" s="256"/>
    </row>
    <row r="4" spans="1:4" ht="12.75">
      <c r="A4" s="256"/>
      <c r="B4" s="256"/>
      <c r="C4" s="256"/>
      <c r="D4" s="256"/>
    </row>
    <row r="5" spans="1:4" ht="12.75">
      <c r="A5" s="256"/>
      <c r="B5" s="256"/>
      <c r="C5" s="256"/>
      <c r="D5" s="256"/>
    </row>
    <row r="6" spans="1:4" ht="12.75">
      <c r="A6" s="256"/>
      <c r="B6" s="256"/>
      <c r="C6" s="256"/>
      <c r="D6" s="256"/>
    </row>
    <row r="7" spans="1:4" ht="12.75">
      <c r="A7" s="256"/>
      <c r="B7" s="256"/>
      <c r="C7" s="256"/>
      <c r="D7" s="256"/>
    </row>
    <row r="8" spans="1:4" ht="12.75">
      <c r="A8" s="256"/>
      <c r="B8" s="256"/>
      <c r="C8" s="256"/>
      <c r="D8" s="256"/>
    </row>
    <row r="9" spans="1:4" ht="12.75">
      <c r="A9" s="256"/>
      <c r="B9" s="256"/>
      <c r="C9" s="256"/>
      <c r="D9" s="256"/>
    </row>
    <row r="10" spans="1:4" ht="12.75">
      <c r="A10" s="256"/>
      <c r="B10" s="256"/>
      <c r="C10" s="256"/>
      <c r="D10" s="256"/>
    </row>
    <row r="11" spans="1:4" ht="12.75">
      <c r="A11" s="256"/>
      <c r="B11" s="256"/>
      <c r="C11" s="256"/>
      <c r="D11" s="256"/>
    </row>
    <row r="12" spans="1:4" ht="12.75">
      <c r="A12" s="256"/>
      <c r="B12" s="256"/>
      <c r="C12" s="256"/>
      <c r="D12" s="256"/>
    </row>
    <row r="13" spans="1:4" ht="12.75">
      <c r="A13" s="256"/>
      <c r="B13" s="256"/>
      <c r="C13" s="256"/>
      <c r="D13" s="256"/>
    </row>
    <row r="14" spans="1:4" ht="12.75">
      <c r="A14" s="256"/>
      <c r="B14" s="256"/>
      <c r="C14" s="256"/>
      <c r="D14" s="256"/>
    </row>
    <row r="15" spans="1:4" ht="12.75">
      <c r="A15" s="256"/>
      <c r="B15" s="256"/>
      <c r="C15" s="256"/>
      <c r="D15" s="256"/>
    </row>
    <row r="16" spans="1:4" ht="12.75">
      <c r="A16" s="256"/>
      <c r="B16" s="256"/>
      <c r="C16" s="256"/>
      <c r="D16" s="256"/>
    </row>
    <row r="17" spans="1:4" ht="12.75">
      <c r="A17" s="256"/>
      <c r="B17" s="256"/>
      <c r="C17" s="256"/>
      <c r="D17" s="256"/>
    </row>
    <row r="18" spans="1:4" ht="12.75">
      <c r="A18" s="256"/>
      <c r="B18" s="256"/>
      <c r="C18" s="256"/>
      <c r="D18" s="256"/>
    </row>
    <row r="19" spans="1:4" ht="12.75">
      <c r="A19" s="256"/>
      <c r="B19" s="256"/>
      <c r="C19" s="256"/>
      <c r="D19" s="256"/>
    </row>
    <row r="20" spans="1:4" ht="12.75">
      <c r="A20" s="256"/>
      <c r="B20" s="256"/>
      <c r="C20" s="256"/>
      <c r="D20" s="256"/>
    </row>
    <row r="21" spans="1:4" ht="12.75">
      <c r="A21" s="256"/>
      <c r="B21" s="256"/>
      <c r="C21" s="256"/>
      <c r="D21" s="256"/>
    </row>
    <row r="22" spans="1:4" ht="12.75">
      <c r="A22" s="256"/>
      <c r="B22" s="256"/>
      <c r="C22" s="256"/>
      <c r="D22" s="256"/>
    </row>
    <row r="23" spans="1:4" ht="12.75">
      <c r="A23" s="256"/>
      <c r="B23" s="256"/>
      <c r="C23" s="256"/>
      <c r="D23" s="256"/>
    </row>
    <row r="24" spans="1:4" ht="12.75">
      <c r="A24" s="256"/>
      <c r="B24" s="256"/>
      <c r="C24" s="256"/>
      <c r="D24" s="256"/>
    </row>
    <row r="25" spans="1:4" ht="12.75">
      <c r="A25" s="256"/>
      <c r="B25" s="256"/>
      <c r="C25" s="256"/>
      <c r="D25" s="256"/>
    </row>
    <row r="26" spans="1:4" ht="12.75">
      <c r="A26" s="256"/>
      <c r="B26" s="256"/>
      <c r="C26" s="256"/>
      <c r="D26" s="256"/>
    </row>
    <row r="27" spans="1:4" ht="12.75">
      <c r="A27" s="256"/>
      <c r="B27" s="256"/>
      <c r="C27" s="256"/>
      <c r="D27" s="256"/>
    </row>
    <row r="28" spans="1:4" ht="12.75">
      <c r="A28" s="256"/>
      <c r="B28" s="256"/>
      <c r="C28" s="256"/>
      <c r="D28" s="256"/>
    </row>
    <row r="29" spans="1:4" ht="12.75">
      <c r="A29" s="256"/>
      <c r="B29" s="256"/>
      <c r="C29" s="256"/>
      <c r="D29" s="25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103" spans="1:5" ht="12.75">
      <c r="A103" s="256"/>
      <c r="B103" s="256"/>
      <c r="C103" s="256"/>
      <c r="D103" s="256"/>
      <c r="E103" s="256"/>
    </row>
    <row r="104" spans="1:5" ht="12.75">
      <c r="A104" s="257"/>
      <c r="B104" s="257"/>
      <c r="C104" s="256"/>
      <c r="D104" s="256"/>
      <c r="E104" s="256"/>
    </row>
    <row r="105" spans="1:5" ht="12.75">
      <c r="A105" s="257"/>
      <c r="B105" s="257"/>
      <c r="C105" s="256"/>
      <c r="D105" s="256"/>
      <c r="E105" s="256"/>
    </row>
    <row r="106" spans="1:5" ht="12.75">
      <c r="A106" s="257"/>
      <c r="B106" s="257"/>
      <c r="C106" s="256"/>
      <c r="D106" s="256"/>
      <c r="E106" s="256"/>
    </row>
    <row r="107" spans="1:5" ht="12.75">
      <c r="A107" s="257"/>
      <c r="B107" s="257"/>
      <c r="C107" s="256"/>
      <c r="D107" s="256"/>
      <c r="E107" s="256"/>
    </row>
    <row r="108" spans="1:5" ht="12.75">
      <c r="A108" s="257"/>
      <c r="B108" s="257"/>
      <c r="C108" s="256"/>
      <c r="D108" s="256"/>
      <c r="E108" s="256"/>
    </row>
    <row r="109" spans="1:5" ht="12.75">
      <c r="A109" s="257"/>
      <c r="B109" s="257"/>
      <c r="C109" s="256"/>
      <c r="D109" s="256"/>
      <c r="E109" s="256"/>
    </row>
    <row r="110" spans="1:5" ht="12.75">
      <c r="A110" s="257"/>
      <c r="B110" s="257"/>
      <c r="C110" s="256"/>
      <c r="D110" s="256"/>
      <c r="E110" s="256"/>
    </row>
    <row r="111" spans="1:5" ht="12.75">
      <c r="A111" s="257"/>
      <c r="B111" s="257"/>
      <c r="C111" s="256"/>
      <c r="D111" s="256"/>
      <c r="E111" s="256"/>
    </row>
    <row r="112" spans="1:5" ht="12.75">
      <c r="A112" s="257"/>
      <c r="B112" s="257"/>
      <c r="C112" s="256"/>
      <c r="D112" s="256"/>
      <c r="E112" s="256"/>
    </row>
    <row r="113" spans="1:5" ht="12.75">
      <c r="A113" s="256"/>
      <c r="B113" s="256"/>
      <c r="C113" s="256"/>
      <c r="D113" s="256"/>
      <c r="E113" s="256"/>
    </row>
  </sheetData>
  <sheetProtection password="C7B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2:BS240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D6" sqref="D6:R6"/>
    </sheetView>
  </sheetViews>
  <sheetFormatPr defaultColWidth="9.140625" defaultRowHeight="12.75"/>
  <cols>
    <col min="1" max="3" width="2.7109375" style="0" customWidth="1"/>
    <col min="4" max="4" width="3.57421875" style="0" customWidth="1"/>
    <col min="5" max="37" width="2.7109375" style="0" customWidth="1"/>
    <col min="38" max="38" width="13.00390625" style="0" customWidth="1"/>
    <col min="39" max="39" width="9.57421875" style="0" bestFit="1" customWidth="1"/>
    <col min="40" max="40" width="2.7109375" style="0" customWidth="1"/>
  </cols>
  <sheetData>
    <row r="1" ht="3.75" customHeight="1"/>
    <row r="2" spans="3:37" ht="53.25" customHeight="1">
      <c r="C2" s="200"/>
      <c r="L2" s="53"/>
      <c r="M2" s="53"/>
      <c r="N2" s="53"/>
      <c r="O2" s="53"/>
      <c r="P2" s="71">
        <v>1</v>
      </c>
      <c r="Q2" s="53"/>
      <c r="R2" s="53"/>
      <c r="S2" s="53"/>
      <c r="T2" s="53"/>
      <c r="U2" s="53"/>
      <c r="V2" s="53"/>
      <c r="W2" s="53"/>
      <c r="X2" s="54"/>
      <c r="Y2" s="53"/>
      <c r="Z2" s="53"/>
      <c r="AA2" s="53"/>
      <c r="AB2" s="53"/>
      <c r="AC2" s="53"/>
      <c r="AD2" s="53"/>
      <c r="AE2" s="54"/>
      <c r="AF2" s="53"/>
      <c r="AG2" s="53"/>
      <c r="AH2" s="53"/>
      <c r="AI2" s="53"/>
      <c r="AJ2" s="53"/>
      <c r="AK2" s="53"/>
    </row>
    <row r="3" ht="3.75" customHeight="1"/>
    <row r="4" spans="1:37" ht="22.5" customHeight="1">
      <c r="A4" s="428" t="s">
        <v>46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</row>
    <row r="5" spans="1:37" ht="15.75" customHeight="1">
      <c r="A5" s="74"/>
      <c r="B5" s="74"/>
      <c r="C5" s="74"/>
      <c r="D5" s="75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ht="15.75" customHeight="1">
      <c r="A6" s="74"/>
      <c r="B6" s="74"/>
      <c r="C6" s="74"/>
      <c r="D6" s="564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6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5.75" customHeight="1">
      <c r="A7" s="74"/>
      <c r="B7" s="74"/>
      <c r="C7" s="74"/>
      <c r="D7" s="75" t="s">
        <v>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ht="15.75" customHeight="1">
      <c r="A8" s="74"/>
      <c r="B8" s="74"/>
      <c r="C8" s="74"/>
      <c r="D8" s="581" t="s">
        <v>193</v>
      </c>
      <c r="E8" s="582"/>
      <c r="F8" s="579"/>
      <c r="G8" s="579"/>
      <c r="H8" s="579"/>
      <c r="I8" s="579"/>
      <c r="J8" s="579"/>
      <c r="K8" s="579"/>
      <c r="L8" s="579"/>
      <c r="M8" s="579"/>
      <c r="N8" s="579"/>
      <c r="O8" s="580"/>
      <c r="P8" s="76"/>
      <c r="Q8" s="77"/>
      <c r="R8" s="75"/>
      <c r="S8" s="74"/>
      <c r="T8" s="74"/>
      <c r="U8" s="74"/>
      <c r="V8" s="319" t="s">
        <v>259</v>
      </c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8"/>
      <c r="AK8" s="74"/>
    </row>
    <row r="9" spans="1:37" ht="15.75" customHeight="1">
      <c r="A9" s="74"/>
      <c r="B9" s="74"/>
      <c r="C9" s="74"/>
      <c r="D9" s="75" t="s">
        <v>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4"/>
      <c r="T9" s="74"/>
      <c r="U9" s="74"/>
      <c r="V9" s="569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1"/>
      <c r="AK9" s="74"/>
    </row>
    <row r="10" spans="1:37" ht="15.75" customHeight="1">
      <c r="A10" s="74"/>
      <c r="B10" s="74"/>
      <c r="C10" s="74"/>
      <c r="D10" s="586"/>
      <c r="E10" s="584"/>
      <c r="F10" s="584"/>
      <c r="G10" s="584"/>
      <c r="H10" s="584"/>
      <c r="I10" s="584"/>
      <c r="J10" s="1" t="s">
        <v>4</v>
      </c>
      <c r="K10" s="583"/>
      <c r="L10" s="584"/>
      <c r="M10" s="584"/>
      <c r="N10" s="585"/>
      <c r="O10" s="75"/>
      <c r="P10" s="75"/>
      <c r="Q10" s="75"/>
      <c r="R10" s="75"/>
      <c r="S10" s="74"/>
      <c r="T10" s="74"/>
      <c r="U10" s="74"/>
      <c r="V10" s="569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1"/>
      <c r="AK10" s="74"/>
    </row>
    <row r="11" spans="1:37" ht="15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569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1"/>
      <c r="AK11" s="74"/>
    </row>
    <row r="12" spans="1:37" ht="0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569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1"/>
      <c r="AK12" s="74"/>
    </row>
    <row r="13" spans="1:37" ht="15.75" customHeight="1" hidden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569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1"/>
      <c r="AK13" s="74"/>
    </row>
    <row r="14" spans="1:37" ht="10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569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1"/>
      <c r="AK14" s="74"/>
    </row>
    <row r="15" spans="1:37" ht="15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572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4"/>
      <c r="AK15" s="74"/>
    </row>
    <row r="16" spans="1:37" ht="10.5" customHeight="1">
      <c r="A16" s="74"/>
      <c r="B16" s="74"/>
      <c r="C16" s="74"/>
      <c r="D16" s="78" t="s">
        <v>9</v>
      </c>
      <c r="E16" s="74" t="s">
        <v>10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9.75" customHeight="1">
      <c r="A17" s="74"/>
      <c r="B17" s="74"/>
      <c r="C17" s="74"/>
      <c r="D17" s="74"/>
      <c r="E17" s="74" t="s">
        <v>204</v>
      </c>
      <c r="F17" s="74"/>
      <c r="G17" s="74"/>
      <c r="H17" s="74"/>
      <c r="I17" s="74" t="s">
        <v>205</v>
      </c>
      <c r="J17" s="74"/>
      <c r="K17" s="74"/>
      <c r="L17" s="74"/>
      <c r="M17" s="74" t="s">
        <v>206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8" ht="19.5" customHeight="1">
      <c r="A18" s="74"/>
      <c r="B18" s="74"/>
      <c r="C18" s="74"/>
      <c r="D18" s="74"/>
      <c r="E18" s="575" t="str">
        <f>IF($AL18=1,"X","")</f>
        <v>X</v>
      </c>
      <c r="F18" s="576"/>
      <c r="G18" s="74"/>
      <c r="H18" s="74"/>
      <c r="I18" s="575">
        <f>IF($AL18=2,"X","")</f>
      </c>
      <c r="J18" s="576"/>
      <c r="K18" s="74"/>
      <c r="L18" s="74"/>
      <c r="M18" s="575">
        <f>IF($AL18=3,"X","")</f>
      </c>
      <c r="N18" s="576"/>
      <c r="O18" s="74"/>
      <c r="P18" s="74"/>
      <c r="Q18" s="74"/>
      <c r="R18" s="74"/>
      <c r="S18" s="74"/>
      <c r="T18" s="74"/>
      <c r="U18" s="577" t="s">
        <v>343</v>
      </c>
      <c r="V18" s="577"/>
      <c r="W18" s="577"/>
      <c r="X18" s="577"/>
      <c r="Y18" s="577"/>
      <c r="Z18" s="577"/>
      <c r="AA18" s="577"/>
      <c r="AB18" s="578"/>
      <c r="AC18" s="589"/>
      <c r="AD18" s="678"/>
      <c r="AE18" s="678"/>
      <c r="AF18" s="678"/>
      <c r="AG18" s="678"/>
      <c r="AH18" s="678"/>
      <c r="AI18" s="678"/>
      <c r="AJ18" s="679"/>
      <c r="AK18" s="74"/>
      <c r="AL18">
        <v>1</v>
      </c>
    </row>
    <row r="19" spans="1:37" ht="8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42" ht="13.5" customHeight="1">
      <c r="A20" s="74"/>
      <c r="B20" s="74"/>
      <c r="C20" s="74"/>
      <c r="D20" s="78" t="s">
        <v>11</v>
      </c>
      <c r="E20" s="74" t="s">
        <v>277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219" t="s">
        <v>339</v>
      </c>
      <c r="AN20" s="219"/>
      <c r="AO20" s="62" t="s">
        <v>184</v>
      </c>
      <c r="AP20" s="62" t="s">
        <v>327</v>
      </c>
    </row>
    <row r="21" spans="1:52" ht="19.5" customHeight="1">
      <c r="A21" s="74"/>
      <c r="B21" s="74"/>
      <c r="C21" s="74"/>
      <c r="D21" s="74"/>
      <c r="E21" s="575"/>
      <c r="F21" s="576"/>
      <c r="G21" s="74"/>
      <c r="H21" s="74"/>
      <c r="I21" s="587"/>
      <c r="J21" s="587"/>
      <c r="K21" s="74"/>
      <c r="L21" s="74"/>
      <c r="M21" s="587">
        <f>IF($AL21=3,"X","")</f>
      </c>
      <c r="N21" s="587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 t="s">
        <v>12</v>
      </c>
      <c r="AB21" s="74"/>
      <c r="AC21" s="589"/>
      <c r="AD21" s="565"/>
      <c r="AE21" s="565"/>
      <c r="AF21" s="565"/>
      <c r="AG21" s="565"/>
      <c r="AH21" s="565"/>
      <c r="AI21" s="565"/>
      <c r="AJ21" s="566"/>
      <c r="AK21" s="74"/>
      <c r="AL21" s="219"/>
      <c r="AN21" s="219"/>
      <c r="AO21" s="20" t="s">
        <v>179</v>
      </c>
      <c r="AP21" s="20" t="s">
        <v>328</v>
      </c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  <row r="22" spans="1:52" ht="15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9"/>
      <c r="AF22" s="79"/>
      <c r="AG22" s="74"/>
      <c r="AH22" s="74"/>
      <c r="AI22" s="79"/>
      <c r="AJ22" s="79"/>
      <c r="AK22" s="74"/>
      <c r="AN22" s="219"/>
      <c r="AO22" s="20" t="s">
        <v>180</v>
      </c>
      <c r="AP22" s="20" t="s">
        <v>338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  <row r="23" spans="1:52" ht="19.5" customHeight="1">
      <c r="A23" s="74"/>
      <c r="B23" s="74"/>
      <c r="C23" s="74"/>
      <c r="D23" s="80" t="s">
        <v>15</v>
      </c>
      <c r="E23" s="588" t="s">
        <v>342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82"/>
      <c r="Y23" s="74"/>
      <c r="Z23" s="74"/>
      <c r="AA23" s="74"/>
      <c r="AB23" s="74"/>
      <c r="AC23" s="74"/>
      <c r="AD23" s="83" t="s">
        <v>13</v>
      </c>
      <c r="AE23" s="575">
        <f>IF($AL23,"X","")</f>
      </c>
      <c r="AF23" s="576"/>
      <c r="AG23" s="86"/>
      <c r="AH23" s="87" t="s">
        <v>14</v>
      </c>
      <c r="AI23" s="575" t="str">
        <f>IF(NOT($AL23),"X","")</f>
        <v>X</v>
      </c>
      <c r="AJ23" s="576"/>
      <c r="AK23" s="74"/>
      <c r="AL23" t="b">
        <v>0</v>
      </c>
      <c r="AN23" s="343"/>
      <c r="AO23" s="62" t="s">
        <v>181</v>
      </c>
      <c r="AP23" s="62" t="s">
        <v>329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  <row r="24" spans="1:52" ht="6.75" customHeight="1">
      <c r="A24" s="74"/>
      <c r="B24" s="74"/>
      <c r="C24" s="74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74"/>
      <c r="Y24" s="74"/>
      <c r="Z24" s="74"/>
      <c r="AA24" s="74"/>
      <c r="AB24" s="74"/>
      <c r="AC24" s="74"/>
      <c r="AD24" s="84"/>
      <c r="AE24" s="88"/>
      <c r="AF24" s="88"/>
      <c r="AG24" s="86"/>
      <c r="AH24" s="87"/>
      <c r="AI24" s="88"/>
      <c r="AJ24" s="88"/>
      <c r="AK24" s="74"/>
      <c r="AN24" s="343"/>
      <c r="AO24" s="66" t="s">
        <v>182</v>
      </c>
      <c r="AP24" s="66" t="s">
        <v>330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</row>
    <row r="25" spans="1:52" ht="19.5" customHeight="1">
      <c r="A25" s="74"/>
      <c r="B25" s="74"/>
      <c r="C25" s="74"/>
      <c r="D25" s="85" t="s">
        <v>47</v>
      </c>
      <c r="E25" s="588" t="s">
        <v>48</v>
      </c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82"/>
      <c r="Y25" s="74"/>
      <c r="Z25" s="74"/>
      <c r="AA25" s="74"/>
      <c r="AB25" s="74"/>
      <c r="AC25" s="74"/>
      <c r="AD25" s="83" t="s">
        <v>13</v>
      </c>
      <c r="AE25" s="575">
        <f>IF($AL25,"X","")</f>
      </c>
      <c r="AF25" s="576"/>
      <c r="AG25" s="86"/>
      <c r="AH25" s="87" t="s">
        <v>14</v>
      </c>
      <c r="AI25" s="575" t="str">
        <f>IF(NOT($AL25),"X","")</f>
        <v>X</v>
      </c>
      <c r="AJ25" s="576"/>
      <c r="AK25" s="74"/>
      <c r="AL25" t="b">
        <v>0</v>
      </c>
      <c r="AN25" s="219"/>
      <c r="AO25" s="62" t="s">
        <v>183</v>
      </c>
      <c r="AP25" s="219" t="s">
        <v>331</v>
      </c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ht="19.5" customHeight="1">
      <c r="A26" s="74"/>
      <c r="B26" s="74"/>
      <c r="C26" s="74"/>
      <c r="D26" s="85"/>
      <c r="E26" s="81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82"/>
      <c r="Y26" s="74"/>
      <c r="Z26" s="74"/>
      <c r="AA26" s="74"/>
      <c r="AB26" s="74"/>
      <c r="AC26" s="74"/>
      <c r="AD26" s="83"/>
      <c r="AE26" s="211"/>
      <c r="AF26" s="211"/>
      <c r="AG26" s="86"/>
      <c r="AH26" s="87"/>
      <c r="AI26" s="211"/>
      <c r="AJ26" s="211"/>
      <c r="AK26" s="74"/>
      <c r="AN26" s="219"/>
      <c r="AO26" s="62" t="s">
        <v>332</v>
      </c>
      <c r="AP26" s="62" t="s">
        <v>333</v>
      </c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  <row r="27" spans="1:52" ht="17.25" customHeight="1">
      <c r="A27" s="74"/>
      <c r="B27" s="74"/>
      <c r="C27" s="74"/>
      <c r="D27" s="85"/>
      <c r="E27" s="81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82"/>
      <c r="Y27" s="74"/>
      <c r="Z27" s="74"/>
      <c r="AA27" s="74"/>
      <c r="AB27" s="74"/>
      <c r="AC27" s="74"/>
      <c r="AD27" s="83"/>
      <c r="AE27" s="209"/>
      <c r="AF27" s="209"/>
      <c r="AG27" s="212"/>
      <c r="AH27" s="160"/>
      <c r="AI27" s="209"/>
      <c r="AJ27" s="209"/>
      <c r="AK27" s="74"/>
      <c r="AN27" s="219"/>
      <c r="AO27" s="62" t="s">
        <v>334</v>
      </c>
      <c r="AP27" s="219" t="s">
        <v>335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</row>
    <row r="28" spans="1:52" ht="6.75" customHeight="1">
      <c r="A28" s="74"/>
      <c r="B28" s="74"/>
      <c r="C28" s="7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74"/>
      <c r="Y28" s="74"/>
      <c r="Z28" s="74"/>
      <c r="AA28" s="74"/>
      <c r="AB28" s="74"/>
      <c r="AC28" s="74"/>
      <c r="AD28" s="83"/>
      <c r="AE28" s="210"/>
      <c r="AF28" s="210"/>
      <c r="AG28" s="86"/>
      <c r="AH28" s="87"/>
      <c r="AI28" s="210"/>
      <c r="AJ28" s="210"/>
      <c r="AK28" s="74"/>
      <c r="AN28" s="343"/>
      <c r="AO28" s="341" t="s">
        <v>336</v>
      </c>
      <c r="AP28" s="343" t="s">
        <v>337</v>
      </c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1:52" ht="4.5" customHeight="1">
      <c r="A29" s="74"/>
      <c r="B29" s="74"/>
      <c r="C29" s="74"/>
      <c r="D29" s="80"/>
      <c r="E29" s="81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82"/>
      <c r="Y29" s="74"/>
      <c r="Z29" s="74"/>
      <c r="AA29" s="74"/>
      <c r="AB29" s="74"/>
      <c r="AC29" s="74"/>
      <c r="AD29" s="74"/>
      <c r="AE29" s="138"/>
      <c r="AF29" s="138"/>
      <c r="AG29" s="74"/>
      <c r="AH29" s="74"/>
      <c r="AI29" s="138"/>
      <c r="AJ29" s="138"/>
      <c r="AK29" s="74"/>
      <c r="AN29" s="342"/>
      <c r="AO29" s="342"/>
      <c r="AP29" s="342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1:52" ht="6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432" t="s">
        <v>5</v>
      </c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74"/>
      <c r="AD30" s="74"/>
      <c r="AE30" s="89"/>
      <c r="AF30" s="89"/>
      <c r="AG30" s="90"/>
      <c r="AH30" s="90"/>
      <c r="AI30" s="90"/>
      <c r="AJ30" s="90"/>
      <c r="AK30" s="74"/>
      <c r="AN30" s="343"/>
      <c r="AO30" s="342"/>
      <c r="AP30" s="342"/>
      <c r="AQ30" s="255"/>
      <c r="AR30" s="255"/>
      <c r="AS30" s="255"/>
      <c r="AT30" s="255"/>
      <c r="AU30" s="255"/>
      <c r="AV30" s="255"/>
      <c r="AW30" s="255"/>
      <c r="AX30" s="255"/>
      <c r="AY30" s="255"/>
      <c r="AZ30" s="53"/>
    </row>
    <row r="31" spans="1:52" ht="6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74"/>
      <c r="AD31" s="74"/>
      <c r="AE31" s="89"/>
      <c r="AF31" s="89"/>
      <c r="AG31" s="91"/>
      <c r="AH31" s="92"/>
      <c r="AI31" s="92"/>
      <c r="AJ31" s="92"/>
      <c r="AK31" s="74"/>
      <c r="AN31" s="342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53"/>
    </row>
    <row r="32" spans="1:52" ht="4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74"/>
      <c r="AD32" s="74"/>
      <c r="AE32" s="89"/>
      <c r="AF32" s="89"/>
      <c r="AG32" s="92"/>
      <c r="AH32" s="92"/>
      <c r="AI32" s="92"/>
      <c r="AJ32" s="92"/>
      <c r="AK32" s="74"/>
      <c r="AN32" s="343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1:52" ht="6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74"/>
      <c r="AD33" s="74"/>
      <c r="AE33" s="89"/>
      <c r="AF33" s="89"/>
      <c r="AG33" s="92"/>
      <c r="AH33" s="92"/>
      <c r="AI33" s="92"/>
      <c r="AJ33" s="92"/>
      <c r="AK33" s="74"/>
      <c r="AN33" s="343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ht="6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74"/>
      <c r="AD34" s="74"/>
      <c r="AE34" s="89"/>
      <c r="AF34" s="89"/>
      <c r="AG34" s="92"/>
      <c r="AH34" s="92"/>
      <c r="AI34" s="92"/>
      <c r="AJ34" s="92"/>
      <c r="AK34" s="74"/>
      <c r="AN34" s="271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53"/>
      <c r="AZ34" s="53"/>
    </row>
    <row r="35" spans="1:52" ht="2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434" t="s">
        <v>49</v>
      </c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74"/>
      <c r="AD35" s="74"/>
      <c r="AE35" s="89"/>
      <c r="AF35" s="89"/>
      <c r="AG35" s="92"/>
      <c r="AH35" s="92"/>
      <c r="AI35" s="92"/>
      <c r="AJ35" s="92"/>
      <c r="AK35" s="74"/>
      <c r="AN35" s="271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53"/>
      <c r="AZ35" s="53"/>
    </row>
    <row r="36" spans="1:52" ht="12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74"/>
      <c r="AD36" s="74"/>
      <c r="AE36" s="74"/>
      <c r="AF36" s="74"/>
      <c r="AG36" s="74"/>
      <c r="AH36" s="74"/>
      <c r="AI36" s="74"/>
      <c r="AJ36" s="74"/>
      <c r="AK36" s="74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ht="6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74"/>
      <c r="AD37" s="74"/>
      <c r="AE37" s="74"/>
      <c r="AF37" s="74"/>
      <c r="AG37" s="74"/>
      <c r="AH37" s="74"/>
      <c r="AI37" s="74"/>
      <c r="AJ37" s="74"/>
      <c r="AK37" s="74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</row>
    <row r="38" spans="1:52" ht="8.25" customHeight="1">
      <c r="A38" s="74"/>
      <c r="B38" s="74"/>
      <c r="C38" s="74"/>
      <c r="D38" s="590" t="s">
        <v>50</v>
      </c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74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</row>
    <row r="39" spans="1:52" ht="7.5" customHeight="1">
      <c r="A39" s="74"/>
      <c r="B39" s="74"/>
      <c r="C39" s="74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74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</row>
    <row r="40" spans="1:52" ht="3" customHeight="1">
      <c r="A40" s="74"/>
      <c r="B40" s="74"/>
      <c r="C40" s="7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74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</row>
    <row r="41" spans="1:52" ht="19.5" customHeight="1">
      <c r="A41" s="74"/>
      <c r="B41" s="74"/>
      <c r="C41" s="74"/>
      <c r="D41" s="93"/>
      <c r="E41" s="93" t="s">
        <v>7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94"/>
      <c r="R41" s="593">
        <v>2010</v>
      </c>
      <c r="S41" s="594"/>
      <c r="T41" s="595"/>
      <c r="U41" s="591" t="s">
        <v>51</v>
      </c>
      <c r="V41" s="590"/>
      <c r="W41" s="590"/>
      <c r="X41" s="590"/>
      <c r="Y41" s="590"/>
      <c r="Z41" s="590"/>
      <c r="AA41" s="592"/>
      <c r="AB41" s="596"/>
      <c r="AC41" s="597"/>
      <c r="AD41" s="598"/>
      <c r="AE41" s="591" t="s">
        <v>8</v>
      </c>
      <c r="AF41" s="592"/>
      <c r="AG41" s="596"/>
      <c r="AH41" s="597"/>
      <c r="AI41" s="598"/>
      <c r="AJ41" s="94"/>
      <c r="AK41" s="74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37" ht="15.75" customHeight="1">
      <c r="A42" s="74"/>
      <c r="B42" s="74"/>
      <c r="C42" s="74"/>
      <c r="D42" s="669" t="s">
        <v>6</v>
      </c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69"/>
      <c r="AC42" s="669"/>
      <c r="AD42" s="669"/>
      <c r="AE42" s="669"/>
      <c r="AF42" s="669"/>
      <c r="AG42" s="669"/>
      <c r="AH42" s="669"/>
      <c r="AI42" s="669"/>
      <c r="AJ42" s="669"/>
      <c r="AK42" s="74"/>
    </row>
    <row r="43" spans="1:37" ht="24.75" customHeight="1">
      <c r="A43" s="74"/>
      <c r="B43" s="74"/>
      <c r="C43" s="74"/>
      <c r="D43" s="96" t="s">
        <v>16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74"/>
    </row>
    <row r="44" spans="1:37" ht="25.5" customHeight="1">
      <c r="A44" s="74"/>
      <c r="B44" s="74"/>
      <c r="C44" s="74"/>
      <c r="D44" s="7" t="s">
        <v>43</v>
      </c>
      <c r="E44" s="3"/>
      <c r="F44" s="3"/>
      <c r="G44" s="599"/>
      <c r="H44" s="599"/>
      <c r="I44" s="599"/>
      <c r="J44" s="599"/>
      <c r="K44" s="599"/>
      <c r="L44" s="599"/>
      <c r="M44" s="599"/>
      <c r="N44" s="599"/>
      <c r="O44" s="599"/>
      <c r="P44" s="600"/>
      <c r="Q44" s="2" t="s">
        <v>17</v>
      </c>
      <c r="R44" s="3"/>
      <c r="S44" s="3"/>
      <c r="T44" s="3"/>
      <c r="U44" s="4"/>
      <c r="V44" s="601"/>
      <c r="W44" s="602"/>
      <c r="X44" s="602"/>
      <c r="Y44" s="602"/>
      <c r="Z44" s="602"/>
      <c r="AA44" s="602"/>
      <c r="AB44" s="602"/>
      <c r="AC44" s="603"/>
      <c r="AD44" s="604" t="s">
        <v>344</v>
      </c>
      <c r="AE44" s="605"/>
      <c r="AF44" s="605"/>
      <c r="AG44" s="606"/>
      <c r="AH44" s="606"/>
      <c r="AI44" s="606"/>
      <c r="AJ44" s="607"/>
      <c r="AK44" s="74"/>
    </row>
    <row r="45" spans="1:37" ht="25.5" customHeight="1">
      <c r="A45" s="74"/>
      <c r="B45" s="74"/>
      <c r="C45" s="74"/>
      <c r="D45" s="8" t="s">
        <v>18</v>
      </c>
      <c r="E45" s="6"/>
      <c r="F45" s="6"/>
      <c r="G45" s="550"/>
      <c r="H45" s="550"/>
      <c r="I45" s="550"/>
      <c r="J45" s="550"/>
      <c r="K45" s="550"/>
      <c r="L45" s="550"/>
      <c r="M45" s="550"/>
      <c r="N45" s="550"/>
      <c r="O45" s="550"/>
      <c r="P45" s="382"/>
      <c r="Q45" s="5" t="s">
        <v>19</v>
      </c>
      <c r="R45" s="6"/>
      <c r="S45" s="6"/>
      <c r="T45" s="6"/>
      <c r="U45" s="6"/>
      <c r="V45" s="550"/>
      <c r="W45" s="550"/>
      <c r="X45" s="550"/>
      <c r="Y45" s="382"/>
      <c r="Z45" s="5" t="s">
        <v>20</v>
      </c>
      <c r="AA45" s="6"/>
      <c r="AB45" s="6"/>
      <c r="AC45" s="6"/>
      <c r="AD45" s="550"/>
      <c r="AE45" s="550"/>
      <c r="AF45" s="550"/>
      <c r="AG45" s="550"/>
      <c r="AH45" s="550"/>
      <c r="AI45" s="550"/>
      <c r="AJ45" s="551"/>
      <c r="AK45" s="74"/>
    </row>
    <row r="46" spans="1:37" ht="14.25" customHeight="1">
      <c r="A46" s="74"/>
      <c r="B46" s="74"/>
      <c r="C46" s="74"/>
      <c r="D46" s="97" t="s">
        <v>388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2.75" customHeight="1">
      <c r="A47" s="74"/>
      <c r="B47" s="74"/>
      <c r="C47" s="74"/>
      <c r="D47" s="442" t="s">
        <v>21</v>
      </c>
      <c r="E47" s="438"/>
      <c r="F47" s="438"/>
      <c r="G47" s="290"/>
      <c r="H47" s="458"/>
      <c r="I47" s="458"/>
      <c r="J47" s="458"/>
      <c r="K47" s="458"/>
      <c r="L47" s="458"/>
      <c r="M47" s="458"/>
      <c r="N47" s="458"/>
      <c r="O47" s="459"/>
      <c r="P47" s="302" t="s">
        <v>52</v>
      </c>
      <c r="Q47" s="438"/>
      <c r="R47" s="438"/>
      <c r="S47" s="438"/>
      <c r="T47" s="438"/>
      <c r="U47" s="290"/>
      <c r="V47" s="291"/>
      <c r="W47" s="291"/>
      <c r="X47" s="291"/>
      <c r="Y47" s="291"/>
      <c r="Z47" s="291"/>
      <c r="AA47" s="291"/>
      <c r="AB47" s="291"/>
      <c r="AC47" s="284"/>
      <c r="AD47" s="302" t="s">
        <v>53</v>
      </c>
      <c r="AE47" s="438"/>
      <c r="AF47" s="438"/>
      <c r="AG47" s="438"/>
      <c r="AH47" s="438"/>
      <c r="AI47" s="438"/>
      <c r="AJ47" s="447"/>
      <c r="AK47" s="74"/>
    </row>
    <row r="48" spans="1:37" ht="12.75" customHeight="1">
      <c r="A48" s="74"/>
      <c r="B48" s="74"/>
      <c r="C48" s="74"/>
      <c r="D48" s="456"/>
      <c r="E48" s="457"/>
      <c r="F48" s="457"/>
      <c r="G48" s="460"/>
      <c r="H48" s="460"/>
      <c r="I48" s="460"/>
      <c r="J48" s="460"/>
      <c r="K48" s="460"/>
      <c r="L48" s="460"/>
      <c r="M48" s="460"/>
      <c r="N48" s="460"/>
      <c r="O48" s="461"/>
      <c r="P48" s="462"/>
      <c r="Q48" s="457"/>
      <c r="R48" s="457"/>
      <c r="S48" s="457"/>
      <c r="T48" s="457"/>
      <c r="U48" s="285"/>
      <c r="V48" s="285"/>
      <c r="W48" s="285"/>
      <c r="X48" s="285"/>
      <c r="Y48" s="285"/>
      <c r="Z48" s="285"/>
      <c r="AA48" s="285"/>
      <c r="AB48" s="285"/>
      <c r="AC48" s="286"/>
      <c r="AD48" s="608"/>
      <c r="AE48" s="285"/>
      <c r="AF48" s="285"/>
      <c r="AG48" s="285"/>
      <c r="AH48" s="285"/>
      <c r="AI48" s="285"/>
      <c r="AJ48" s="609"/>
      <c r="AK48" s="74"/>
    </row>
    <row r="49" spans="1:37" ht="12.75" customHeight="1">
      <c r="A49" s="74"/>
      <c r="B49" s="74"/>
      <c r="C49" s="74"/>
      <c r="D49" s="463" t="s">
        <v>22</v>
      </c>
      <c r="E49" s="464"/>
      <c r="F49" s="464"/>
      <c r="G49" s="557"/>
      <c r="H49" s="558"/>
      <c r="I49" s="559"/>
      <c r="J49" s="547" t="s">
        <v>55</v>
      </c>
      <c r="K49" s="562"/>
      <c r="L49" s="562"/>
      <c r="M49" s="562"/>
      <c r="N49" s="562"/>
      <c r="O49" s="562"/>
      <c r="P49" s="562"/>
      <c r="Q49" s="562"/>
      <c r="R49" s="563"/>
      <c r="S49" s="547" t="s">
        <v>54</v>
      </c>
      <c r="T49" s="562"/>
      <c r="U49" s="562"/>
      <c r="V49" s="562"/>
      <c r="W49" s="562"/>
      <c r="X49" s="562"/>
      <c r="Y49" s="562"/>
      <c r="Z49" s="562"/>
      <c r="AA49" s="562"/>
      <c r="AB49" s="562"/>
      <c r="AC49" s="563"/>
      <c r="AD49" s="680" t="s">
        <v>23</v>
      </c>
      <c r="AE49" s="681"/>
      <c r="AF49" s="681"/>
      <c r="AG49" s="682"/>
      <c r="AH49" s="682"/>
      <c r="AI49" s="682"/>
      <c r="AJ49" s="683"/>
      <c r="AK49" s="74"/>
    </row>
    <row r="50" spans="1:37" ht="12.75" customHeight="1">
      <c r="A50" s="74"/>
      <c r="B50" s="74"/>
      <c r="C50" s="74"/>
      <c r="D50" s="465"/>
      <c r="E50" s="466"/>
      <c r="F50" s="466"/>
      <c r="G50" s="560"/>
      <c r="H50" s="560"/>
      <c r="I50" s="561"/>
      <c r="J50" s="314"/>
      <c r="K50" s="293"/>
      <c r="L50" s="293"/>
      <c r="M50" s="293"/>
      <c r="N50" s="293"/>
      <c r="O50" s="293"/>
      <c r="P50" s="293"/>
      <c r="Q50" s="293"/>
      <c r="R50" s="556"/>
      <c r="S50" s="314"/>
      <c r="T50" s="686"/>
      <c r="U50" s="686"/>
      <c r="V50" s="686"/>
      <c r="W50" s="686"/>
      <c r="X50" s="686"/>
      <c r="Y50" s="686"/>
      <c r="Z50" s="686"/>
      <c r="AA50" s="686"/>
      <c r="AB50" s="686"/>
      <c r="AC50" s="687"/>
      <c r="AD50" s="440"/>
      <c r="AE50" s="441"/>
      <c r="AF50" s="441"/>
      <c r="AG50" s="684"/>
      <c r="AH50" s="684"/>
      <c r="AI50" s="684"/>
      <c r="AJ50" s="685"/>
      <c r="AK50" s="74"/>
    </row>
    <row r="51" spans="1:37" ht="6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ht="10.5" customHeight="1">
      <c r="A52" s="74"/>
      <c r="B52" s="74"/>
      <c r="C52" s="74"/>
      <c r="D52" s="97" t="s">
        <v>389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9.75" customHeight="1">
      <c r="A53" s="74"/>
      <c r="B53" s="74"/>
      <c r="C53" s="74"/>
      <c r="D53" s="436" t="s">
        <v>44</v>
      </c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74"/>
      <c r="AJ53" s="74"/>
      <c r="AK53" s="74"/>
    </row>
    <row r="54" spans="1:37" ht="9" customHeight="1">
      <c r="A54" s="74"/>
      <c r="B54" s="74"/>
      <c r="C54" s="74"/>
      <c r="D54" s="99" t="s">
        <v>45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0"/>
      <c r="AJ54" s="100"/>
      <c r="AK54" s="74"/>
    </row>
    <row r="55" spans="1:37" ht="12.75" customHeight="1">
      <c r="A55" s="74"/>
      <c r="B55" s="74"/>
      <c r="C55" s="74"/>
      <c r="D55" s="442" t="s">
        <v>24</v>
      </c>
      <c r="E55" s="438"/>
      <c r="F55" s="438"/>
      <c r="G55" s="290"/>
      <c r="H55" s="291"/>
      <c r="I55" s="291"/>
      <c r="J55" s="291"/>
      <c r="K55" s="291"/>
      <c r="L55" s="291"/>
      <c r="M55" s="291"/>
      <c r="N55" s="292"/>
      <c r="O55" s="292"/>
      <c r="P55" s="302" t="s">
        <v>56</v>
      </c>
      <c r="Q55" s="303"/>
      <c r="R55" s="303"/>
      <c r="S55" s="303"/>
      <c r="T55" s="303"/>
      <c r="U55" s="303"/>
      <c r="V55" s="303"/>
      <c r="W55" s="303"/>
      <c r="X55" s="304"/>
      <c r="Y55" s="302" t="s">
        <v>57</v>
      </c>
      <c r="Z55" s="438"/>
      <c r="AA55" s="438"/>
      <c r="AB55" s="438"/>
      <c r="AC55" s="438"/>
      <c r="AD55" s="438"/>
      <c r="AE55" s="439"/>
      <c r="AF55" s="302" t="s">
        <v>25</v>
      </c>
      <c r="AG55" s="438"/>
      <c r="AH55" s="552"/>
      <c r="AI55" s="553"/>
      <c r="AJ55" s="554"/>
      <c r="AK55" s="74"/>
    </row>
    <row r="56" spans="1:37" ht="12.75" customHeight="1">
      <c r="A56" s="74"/>
      <c r="B56" s="74"/>
      <c r="C56" s="74"/>
      <c r="D56" s="443"/>
      <c r="E56" s="441"/>
      <c r="F56" s="441"/>
      <c r="G56" s="293"/>
      <c r="H56" s="293"/>
      <c r="I56" s="293"/>
      <c r="J56" s="293"/>
      <c r="K56" s="293"/>
      <c r="L56" s="293"/>
      <c r="M56" s="293"/>
      <c r="N56" s="289"/>
      <c r="O56" s="289"/>
      <c r="P56" s="305"/>
      <c r="Q56" s="315"/>
      <c r="R56" s="315"/>
      <c r="S56" s="315"/>
      <c r="T56" s="315"/>
      <c r="U56" s="315"/>
      <c r="V56" s="315"/>
      <c r="W56" s="315"/>
      <c r="X56" s="316"/>
      <c r="Y56" s="314"/>
      <c r="Z56" s="293"/>
      <c r="AA56" s="293"/>
      <c r="AB56" s="293"/>
      <c r="AC56" s="293"/>
      <c r="AD56" s="293"/>
      <c r="AE56" s="556"/>
      <c r="AF56" s="440"/>
      <c r="AG56" s="441"/>
      <c r="AH56" s="315"/>
      <c r="AI56" s="315"/>
      <c r="AJ56" s="555"/>
      <c r="AK56" s="74"/>
    </row>
    <row r="57" spans="1:37" ht="6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0.5" customHeight="1">
      <c r="A58" s="74"/>
      <c r="B58" s="74"/>
      <c r="C58" s="74"/>
      <c r="D58" s="97" t="s">
        <v>390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9.75" customHeight="1">
      <c r="A59" s="74"/>
      <c r="B59" s="74"/>
      <c r="C59" s="74"/>
      <c r="D59" s="74" t="s">
        <v>260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ht="12.75" customHeight="1">
      <c r="A60" s="74"/>
      <c r="B60" s="74"/>
      <c r="C60" s="74"/>
      <c r="D60" s="442" t="s">
        <v>26</v>
      </c>
      <c r="E60" s="438"/>
      <c r="F60" s="438"/>
      <c r="G60" s="290"/>
      <c r="H60" s="458"/>
      <c r="I60" s="458"/>
      <c r="J60" s="458"/>
      <c r="K60" s="458"/>
      <c r="L60" s="458"/>
      <c r="M60" s="458"/>
      <c r="N60" s="458"/>
      <c r="O60" s="459"/>
      <c r="P60" s="302" t="s">
        <v>58</v>
      </c>
      <c r="Q60" s="438"/>
      <c r="R60" s="438"/>
      <c r="S60" s="438"/>
      <c r="T60" s="438"/>
      <c r="U60" s="290"/>
      <c r="V60" s="291"/>
      <c r="W60" s="291"/>
      <c r="X60" s="291"/>
      <c r="Y60" s="291"/>
      <c r="Z60" s="291"/>
      <c r="AA60" s="291"/>
      <c r="AB60" s="291"/>
      <c r="AC60" s="284"/>
      <c r="AD60" s="302" t="s">
        <v>61</v>
      </c>
      <c r="AE60" s="438"/>
      <c r="AF60" s="438"/>
      <c r="AG60" s="438"/>
      <c r="AH60" s="438"/>
      <c r="AI60" s="438"/>
      <c r="AJ60" s="447"/>
      <c r="AK60" s="74"/>
    </row>
    <row r="61" spans="1:37" ht="12.75" customHeight="1">
      <c r="A61" s="74"/>
      <c r="B61" s="74"/>
      <c r="C61" s="74"/>
      <c r="D61" s="456"/>
      <c r="E61" s="457"/>
      <c r="F61" s="457"/>
      <c r="G61" s="460"/>
      <c r="H61" s="460"/>
      <c r="I61" s="460"/>
      <c r="J61" s="460"/>
      <c r="K61" s="460"/>
      <c r="L61" s="460"/>
      <c r="M61" s="460"/>
      <c r="N61" s="460"/>
      <c r="O61" s="461"/>
      <c r="P61" s="462"/>
      <c r="Q61" s="457"/>
      <c r="R61" s="457"/>
      <c r="S61" s="457"/>
      <c r="T61" s="457"/>
      <c r="U61" s="285"/>
      <c r="V61" s="285"/>
      <c r="W61" s="285"/>
      <c r="X61" s="285"/>
      <c r="Y61" s="285"/>
      <c r="Z61" s="285"/>
      <c r="AA61" s="285"/>
      <c r="AB61" s="285"/>
      <c r="AC61" s="286"/>
      <c r="AD61" s="444"/>
      <c r="AE61" s="445"/>
      <c r="AF61" s="445"/>
      <c r="AG61" s="445"/>
      <c r="AH61" s="445"/>
      <c r="AI61" s="445"/>
      <c r="AJ61" s="446"/>
      <c r="AK61" s="74"/>
    </row>
    <row r="62" spans="1:37" ht="12.75" customHeight="1">
      <c r="A62" s="74"/>
      <c r="B62" s="74"/>
      <c r="C62" s="74"/>
      <c r="D62" s="463" t="s">
        <v>27</v>
      </c>
      <c r="E62" s="464"/>
      <c r="F62" s="464"/>
      <c r="G62" s="317"/>
      <c r="H62" s="317"/>
      <c r="I62" s="317"/>
      <c r="J62" s="317"/>
      <c r="K62" s="317"/>
      <c r="L62" s="317"/>
      <c r="M62" s="317"/>
      <c r="N62" s="317"/>
      <c r="O62" s="308"/>
      <c r="P62" s="547" t="s">
        <v>59</v>
      </c>
      <c r="Q62" s="548"/>
      <c r="R62" s="548"/>
      <c r="S62" s="548"/>
      <c r="T62" s="548"/>
      <c r="U62" s="548"/>
      <c r="V62" s="549"/>
      <c r="W62" s="545" t="s">
        <v>60</v>
      </c>
      <c r="X62" s="546"/>
      <c r="Y62" s="546"/>
      <c r="Z62" s="546"/>
      <c r="AA62" s="539"/>
      <c r="AB62" s="540"/>
      <c r="AC62" s="540"/>
      <c r="AD62" s="540"/>
      <c r="AE62" s="540"/>
      <c r="AF62" s="540"/>
      <c r="AG62" s="540"/>
      <c r="AH62" s="540"/>
      <c r="AI62" s="540"/>
      <c r="AJ62" s="541"/>
      <c r="AK62" s="74"/>
    </row>
    <row r="63" spans="1:37" ht="12.75" customHeight="1">
      <c r="A63" s="74"/>
      <c r="B63" s="74"/>
      <c r="C63" s="74"/>
      <c r="D63" s="465"/>
      <c r="E63" s="466"/>
      <c r="F63" s="466"/>
      <c r="G63" s="309"/>
      <c r="H63" s="309"/>
      <c r="I63" s="309"/>
      <c r="J63" s="309"/>
      <c r="K63" s="309"/>
      <c r="L63" s="309"/>
      <c r="M63" s="309"/>
      <c r="N63" s="309"/>
      <c r="O63" s="301"/>
      <c r="P63" s="314"/>
      <c r="Q63" s="315"/>
      <c r="R63" s="315"/>
      <c r="S63" s="315"/>
      <c r="T63" s="315"/>
      <c r="U63" s="315"/>
      <c r="V63" s="316"/>
      <c r="W63" s="440"/>
      <c r="X63" s="441"/>
      <c r="Y63" s="441"/>
      <c r="Z63" s="441"/>
      <c r="AA63" s="293"/>
      <c r="AB63" s="293"/>
      <c r="AC63" s="293"/>
      <c r="AD63" s="293"/>
      <c r="AE63" s="293"/>
      <c r="AF63" s="293"/>
      <c r="AG63" s="293"/>
      <c r="AH63" s="293"/>
      <c r="AI63" s="293"/>
      <c r="AJ63" s="542"/>
      <c r="AK63" s="74"/>
    </row>
    <row r="64" spans="1:37" ht="3" customHeight="1">
      <c r="A64" s="74"/>
      <c r="B64" s="74"/>
      <c r="C64" s="74"/>
      <c r="D64" s="101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ht="16.5" customHeight="1">
      <c r="A65" s="74"/>
      <c r="B65" s="74"/>
      <c r="C65" s="74"/>
      <c r="D65" s="74" t="s">
        <v>28</v>
      </c>
      <c r="E65" s="74"/>
      <c r="F65" s="74"/>
      <c r="G65" s="74"/>
      <c r="H65" s="74"/>
      <c r="I65" s="74"/>
      <c r="J65" s="74"/>
      <c r="K65" s="74"/>
      <c r="L65" s="74"/>
      <c r="M65" s="74"/>
      <c r="N65" s="529"/>
      <c r="O65" s="530"/>
      <c r="P65" s="74"/>
      <c r="Q65" s="74"/>
      <c r="R65" s="74"/>
      <c r="S65" s="102"/>
      <c r="T65" s="74"/>
      <c r="U65" s="74" t="s">
        <v>64</v>
      </c>
      <c r="V65" s="74"/>
      <c r="W65" s="74"/>
      <c r="X65" s="74"/>
      <c r="Y65" s="74"/>
      <c r="Z65" s="74"/>
      <c r="AA65" s="74"/>
      <c r="AB65" s="74"/>
      <c r="AC65" s="505"/>
      <c r="AD65" s="506"/>
      <c r="AE65" s="506"/>
      <c r="AF65" s="506"/>
      <c r="AG65" s="506"/>
      <c r="AH65" s="506"/>
      <c r="AI65" s="506"/>
      <c r="AJ65" s="15" t="s">
        <v>63</v>
      </c>
      <c r="AK65" s="74"/>
    </row>
    <row r="66" spans="1:37" ht="8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102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8" ht="16.5" customHeight="1">
      <c r="A67" s="74"/>
      <c r="B67" s="74"/>
      <c r="C67" s="74"/>
      <c r="D67" s="84" t="s">
        <v>62</v>
      </c>
      <c r="E67" s="84"/>
      <c r="F67" s="84"/>
      <c r="G67" s="84"/>
      <c r="H67" s="84"/>
      <c r="I67" s="84"/>
      <c r="J67" s="84"/>
      <c r="K67" s="84"/>
      <c r="L67" s="84"/>
      <c r="M67" s="84" t="s">
        <v>13</v>
      </c>
      <c r="N67" s="543">
        <f>IF($AL67,"X","")</f>
      </c>
      <c r="O67" s="544"/>
      <c r="P67" s="84"/>
      <c r="Q67" s="84" t="s">
        <v>14</v>
      </c>
      <c r="R67" s="543" t="str">
        <f>IF(NOT($AL67),"X","")</f>
        <v>X</v>
      </c>
      <c r="S67" s="54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t="b">
        <v>0</v>
      </c>
    </row>
    <row r="68" spans="1:37" ht="6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ht="12.75">
      <c r="A69" s="74"/>
      <c r="B69" s="74"/>
      <c r="C69" s="74"/>
      <c r="D69" s="101" t="s">
        <v>391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102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102">
        <v>1</v>
      </c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ht="12.75" customHeight="1">
      <c r="A71" s="74"/>
      <c r="B71" s="504" t="s">
        <v>261</v>
      </c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74"/>
      <c r="AJ71" s="74"/>
      <c r="AK71" s="74"/>
    </row>
    <row r="72" spans="1:37" ht="12.75" customHeight="1">
      <c r="A72" s="74"/>
      <c r="B72" s="375" t="s">
        <v>195</v>
      </c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74"/>
      <c r="AJ72" s="74"/>
      <c r="AK72" s="74"/>
    </row>
    <row r="73" spans="1:37" ht="18.75" customHeight="1">
      <c r="A73" s="74"/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5"/>
      <c r="S73" s="531" t="s">
        <v>29</v>
      </c>
      <c r="T73" s="532"/>
      <c r="U73" s="532"/>
      <c r="V73" s="532"/>
      <c r="W73" s="532"/>
      <c r="X73" s="532"/>
      <c r="Y73" s="532"/>
      <c r="Z73" s="533"/>
      <c r="AA73" s="531" t="s">
        <v>30</v>
      </c>
      <c r="AB73" s="534"/>
      <c r="AC73" s="534"/>
      <c r="AD73" s="534"/>
      <c r="AE73" s="534"/>
      <c r="AF73" s="534"/>
      <c r="AG73" s="534"/>
      <c r="AH73" s="535"/>
      <c r="AI73" s="74"/>
      <c r="AJ73" s="74"/>
      <c r="AK73" s="74"/>
    </row>
    <row r="74" spans="1:37" ht="18.75" customHeight="1">
      <c r="A74" s="74"/>
      <c r="B74" s="106">
        <v>31</v>
      </c>
      <c r="C74" s="497" t="s">
        <v>31</v>
      </c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9"/>
      <c r="S74" s="505"/>
      <c r="T74" s="506"/>
      <c r="U74" s="506"/>
      <c r="V74" s="506"/>
      <c r="W74" s="506"/>
      <c r="X74" s="506"/>
      <c r="Y74" s="506"/>
      <c r="Z74" s="507"/>
      <c r="AA74" s="413"/>
      <c r="AB74" s="414"/>
      <c r="AC74" s="414"/>
      <c r="AD74" s="414"/>
      <c r="AE74" s="414"/>
      <c r="AF74" s="414"/>
      <c r="AG74" s="414"/>
      <c r="AH74" s="415"/>
      <c r="AI74" s="74"/>
      <c r="AJ74" s="74"/>
      <c r="AK74" s="74"/>
    </row>
    <row r="75" spans="1:37" ht="18.75" customHeight="1">
      <c r="A75" s="74"/>
      <c r="B75" s="107">
        <v>32</v>
      </c>
      <c r="C75" s="491" t="s">
        <v>345</v>
      </c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3"/>
      <c r="S75" s="467"/>
      <c r="T75" s="468"/>
      <c r="U75" s="468"/>
      <c r="V75" s="468"/>
      <c r="W75" s="468"/>
      <c r="X75" s="468"/>
      <c r="Y75" s="468"/>
      <c r="Z75" s="469"/>
      <c r="AA75" s="410"/>
      <c r="AB75" s="411"/>
      <c r="AC75" s="411"/>
      <c r="AD75" s="411"/>
      <c r="AE75" s="411"/>
      <c r="AF75" s="411"/>
      <c r="AG75" s="411"/>
      <c r="AH75" s="412"/>
      <c r="AI75" s="74"/>
      <c r="AJ75" s="74"/>
      <c r="AK75" s="74"/>
    </row>
    <row r="76" spans="1:37" ht="18.75" customHeight="1">
      <c r="A76" s="74"/>
      <c r="B76" s="107">
        <v>33</v>
      </c>
      <c r="C76" s="491" t="s">
        <v>278</v>
      </c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3"/>
      <c r="S76" s="467"/>
      <c r="T76" s="468"/>
      <c r="U76" s="468"/>
      <c r="V76" s="468"/>
      <c r="W76" s="468"/>
      <c r="X76" s="468"/>
      <c r="Y76" s="468"/>
      <c r="Z76" s="469"/>
      <c r="AA76" s="410"/>
      <c r="AB76" s="411"/>
      <c r="AC76" s="411"/>
      <c r="AD76" s="411"/>
      <c r="AE76" s="411"/>
      <c r="AF76" s="411"/>
      <c r="AG76" s="411"/>
      <c r="AH76" s="412"/>
      <c r="AI76" s="74"/>
      <c r="AJ76" s="74"/>
      <c r="AK76" s="74"/>
    </row>
    <row r="77" spans="1:37" ht="18.75" customHeight="1">
      <c r="A77" s="74"/>
      <c r="B77" s="107">
        <v>34</v>
      </c>
      <c r="C77" s="491" t="s">
        <v>279</v>
      </c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3"/>
      <c r="S77" s="494">
        <f>S74+S75-S76</f>
        <v>0</v>
      </c>
      <c r="T77" s="495"/>
      <c r="U77" s="495"/>
      <c r="V77" s="495"/>
      <c r="W77" s="495"/>
      <c r="X77" s="495"/>
      <c r="Y77" s="495"/>
      <c r="Z77" s="496"/>
      <c r="AA77" s="410"/>
      <c r="AB77" s="411"/>
      <c r="AC77" s="411"/>
      <c r="AD77" s="411"/>
      <c r="AE77" s="411"/>
      <c r="AF77" s="411"/>
      <c r="AG77" s="411"/>
      <c r="AH77" s="412"/>
      <c r="AI77" s="74"/>
      <c r="AJ77" s="74"/>
      <c r="AK77" s="74"/>
    </row>
    <row r="78" spans="1:37" ht="18.75" customHeight="1">
      <c r="A78" s="74"/>
      <c r="B78" s="108">
        <v>35</v>
      </c>
      <c r="C78" s="429" t="s">
        <v>346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1"/>
      <c r="S78" s="383"/>
      <c r="T78" s="384"/>
      <c r="U78" s="384"/>
      <c r="V78" s="384"/>
      <c r="W78" s="384"/>
      <c r="X78" s="384"/>
      <c r="Y78" s="384"/>
      <c r="Z78" s="385"/>
      <c r="AA78" s="423"/>
      <c r="AB78" s="424"/>
      <c r="AC78" s="424"/>
      <c r="AD78" s="424"/>
      <c r="AE78" s="424"/>
      <c r="AF78" s="424"/>
      <c r="AG78" s="424"/>
      <c r="AH78" s="425"/>
      <c r="AI78" s="74"/>
      <c r="AJ78" s="74"/>
      <c r="AK78" s="74"/>
    </row>
    <row r="79" spans="1:37" ht="12.75" customHeight="1">
      <c r="A79" s="74"/>
      <c r="B79" s="375" t="s">
        <v>392</v>
      </c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74"/>
      <c r="AJ79" s="74"/>
      <c r="AK79" s="74"/>
    </row>
    <row r="80" spans="1:37" ht="18.75" customHeight="1">
      <c r="A80" s="74"/>
      <c r="B80" s="109">
        <v>36</v>
      </c>
      <c r="C80" s="536" t="s">
        <v>65</v>
      </c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8"/>
      <c r="S80" s="398">
        <f>S77</f>
        <v>0</v>
      </c>
      <c r="T80" s="610"/>
      <c r="U80" s="610"/>
      <c r="V80" s="610"/>
      <c r="W80" s="610"/>
      <c r="X80" s="610"/>
      <c r="Y80" s="610"/>
      <c r="Z80" s="611"/>
      <c r="AA80" s="531"/>
      <c r="AB80" s="534"/>
      <c r="AC80" s="534"/>
      <c r="AD80" s="534"/>
      <c r="AE80" s="534"/>
      <c r="AF80" s="534"/>
      <c r="AG80" s="534"/>
      <c r="AH80" s="535"/>
      <c r="AI80" s="74"/>
      <c r="AJ80" s="74"/>
      <c r="AK80" s="74"/>
    </row>
    <row r="81" spans="1:42" ht="21.75" customHeight="1">
      <c r="A81" s="74"/>
      <c r="B81" s="213" t="s">
        <v>280</v>
      </c>
      <c r="C81" s="612" t="s">
        <v>347</v>
      </c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4"/>
      <c r="S81" s="494">
        <f>S80</f>
        <v>0</v>
      </c>
      <c r="T81" s="495"/>
      <c r="U81" s="495"/>
      <c r="V81" s="495"/>
      <c r="W81" s="495"/>
      <c r="X81" s="495"/>
      <c r="Y81" s="495"/>
      <c r="Z81" s="496"/>
      <c r="AA81" s="118"/>
      <c r="AB81" s="92"/>
      <c r="AC81" s="92"/>
      <c r="AD81" s="92"/>
      <c r="AE81" s="92"/>
      <c r="AF81" s="92"/>
      <c r="AG81" s="92"/>
      <c r="AH81" s="208"/>
      <c r="AI81" s="74"/>
      <c r="AJ81" s="74"/>
      <c r="AK81" s="74"/>
      <c r="AL81" s="270" t="s">
        <v>340</v>
      </c>
      <c r="AM81" s="270"/>
      <c r="AN81" s="270"/>
      <c r="AO81" s="270"/>
      <c r="AP81" s="270"/>
    </row>
    <row r="82" spans="1:37" ht="18.75" customHeight="1">
      <c r="A82" s="74"/>
      <c r="B82" s="110">
        <v>37</v>
      </c>
      <c r="C82" s="491" t="s">
        <v>66</v>
      </c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3"/>
      <c r="S82" s="494">
        <f>'Příloha 1'!W45</f>
        <v>0</v>
      </c>
      <c r="T82" s="495"/>
      <c r="U82" s="495"/>
      <c r="V82" s="495"/>
      <c r="W82" s="495"/>
      <c r="X82" s="495"/>
      <c r="Y82" s="495"/>
      <c r="Z82" s="496"/>
      <c r="AA82" s="410"/>
      <c r="AB82" s="411"/>
      <c r="AC82" s="411"/>
      <c r="AD82" s="411"/>
      <c r="AE82" s="411"/>
      <c r="AF82" s="411"/>
      <c r="AG82" s="411"/>
      <c r="AH82" s="412"/>
      <c r="AI82" s="74"/>
      <c r="AJ82" s="74"/>
      <c r="AK82" s="74"/>
    </row>
    <row r="83" spans="1:37" ht="18.75" customHeight="1">
      <c r="A83" s="74"/>
      <c r="B83" s="106">
        <v>38</v>
      </c>
      <c r="C83" s="491" t="s">
        <v>67</v>
      </c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3"/>
      <c r="S83" s="467"/>
      <c r="T83" s="468"/>
      <c r="U83" s="468"/>
      <c r="V83" s="468"/>
      <c r="W83" s="468"/>
      <c r="X83" s="468"/>
      <c r="Y83" s="468"/>
      <c r="Z83" s="469"/>
      <c r="AA83" s="410"/>
      <c r="AB83" s="411"/>
      <c r="AC83" s="411"/>
      <c r="AD83" s="411"/>
      <c r="AE83" s="411"/>
      <c r="AF83" s="411"/>
      <c r="AG83" s="411"/>
      <c r="AH83" s="412"/>
      <c r="AI83" s="74"/>
      <c r="AJ83" s="74"/>
      <c r="AK83" s="74"/>
    </row>
    <row r="84" spans="1:37" ht="18.75" customHeight="1">
      <c r="A84" s="74"/>
      <c r="B84" s="110">
        <v>39</v>
      </c>
      <c r="C84" s="491" t="s">
        <v>217</v>
      </c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3"/>
      <c r="S84" s="494">
        <f>'Příloha 2'!U32</f>
        <v>0</v>
      </c>
      <c r="T84" s="495"/>
      <c r="U84" s="495"/>
      <c r="V84" s="495"/>
      <c r="W84" s="495"/>
      <c r="X84" s="495"/>
      <c r="Y84" s="495"/>
      <c r="Z84" s="496"/>
      <c r="AA84" s="410"/>
      <c r="AB84" s="411"/>
      <c r="AC84" s="411"/>
      <c r="AD84" s="411"/>
      <c r="AE84" s="411"/>
      <c r="AF84" s="411"/>
      <c r="AG84" s="411"/>
      <c r="AH84" s="412"/>
      <c r="AI84" s="74"/>
      <c r="AJ84" s="74"/>
      <c r="AK84" s="74"/>
    </row>
    <row r="85" spans="1:37" ht="18.75" customHeight="1">
      <c r="A85" s="74"/>
      <c r="B85" s="110">
        <v>40</v>
      </c>
      <c r="C85" s="497" t="s">
        <v>218</v>
      </c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9"/>
      <c r="S85" s="500">
        <f>'Příloha 2'!U54</f>
        <v>0</v>
      </c>
      <c r="T85" s="501"/>
      <c r="U85" s="501"/>
      <c r="V85" s="501"/>
      <c r="W85" s="501"/>
      <c r="X85" s="501"/>
      <c r="Y85" s="501"/>
      <c r="Z85" s="502"/>
      <c r="AA85" s="413"/>
      <c r="AB85" s="414"/>
      <c r="AC85" s="414"/>
      <c r="AD85" s="414"/>
      <c r="AE85" s="414"/>
      <c r="AF85" s="414"/>
      <c r="AG85" s="414"/>
      <c r="AH85" s="415"/>
      <c r="AI85" s="74"/>
      <c r="AJ85" s="74"/>
      <c r="AK85" s="74"/>
    </row>
    <row r="86" spans="1:37" ht="18.75" customHeight="1">
      <c r="A86" s="74"/>
      <c r="B86" s="106">
        <v>41</v>
      </c>
      <c r="C86" s="497" t="s">
        <v>281</v>
      </c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9"/>
      <c r="S86" s="500">
        <f>SUM(S82:Z85)</f>
        <v>0</v>
      </c>
      <c r="T86" s="501"/>
      <c r="U86" s="501"/>
      <c r="V86" s="501"/>
      <c r="W86" s="501"/>
      <c r="X86" s="501"/>
      <c r="Y86" s="501"/>
      <c r="Z86" s="502"/>
      <c r="AA86" s="413"/>
      <c r="AB86" s="414"/>
      <c r="AC86" s="414"/>
      <c r="AD86" s="414"/>
      <c r="AE86" s="414"/>
      <c r="AF86" s="414"/>
      <c r="AG86" s="414"/>
      <c r="AH86" s="415"/>
      <c r="AI86" s="74"/>
      <c r="AJ86" s="74"/>
      <c r="AK86" s="74"/>
    </row>
    <row r="87" spans="1:42" ht="18.75" customHeight="1">
      <c r="A87" s="74"/>
      <c r="B87" s="110" t="s">
        <v>282</v>
      </c>
      <c r="C87" s="491" t="s">
        <v>283</v>
      </c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3"/>
      <c r="S87" s="494">
        <f>S86</f>
        <v>0</v>
      </c>
      <c r="T87" s="495"/>
      <c r="U87" s="495"/>
      <c r="V87" s="495"/>
      <c r="W87" s="495"/>
      <c r="X87" s="495"/>
      <c r="Y87" s="495"/>
      <c r="Z87" s="496"/>
      <c r="AA87" s="204"/>
      <c r="AB87" s="205"/>
      <c r="AC87" s="205"/>
      <c r="AD87" s="205"/>
      <c r="AE87" s="205"/>
      <c r="AF87" s="205"/>
      <c r="AG87" s="205"/>
      <c r="AH87" s="206"/>
      <c r="AI87" s="74"/>
      <c r="AJ87" s="74"/>
      <c r="AK87" s="74"/>
      <c r="AL87" s="270" t="s">
        <v>341</v>
      </c>
      <c r="AM87" s="270"/>
      <c r="AN87" s="270"/>
      <c r="AO87" s="270"/>
      <c r="AP87" s="270"/>
    </row>
    <row r="88" spans="1:37" ht="18.75" customHeight="1">
      <c r="A88" s="74"/>
      <c r="B88" s="110">
        <v>42</v>
      </c>
      <c r="C88" s="497" t="s">
        <v>393</v>
      </c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9"/>
      <c r="S88" s="500">
        <f>S81+MAX(S87,0)</f>
        <v>0</v>
      </c>
      <c r="T88" s="501"/>
      <c r="U88" s="501"/>
      <c r="V88" s="501"/>
      <c r="W88" s="501"/>
      <c r="X88" s="501"/>
      <c r="Y88" s="501"/>
      <c r="Z88" s="502"/>
      <c r="AA88" s="413"/>
      <c r="AB88" s="414"/>
      <c r="AC88" s="411"/>
      <c r="AD88" s="411"/>
      <c r="AE88" s="411"/>
      <c r="AF88" s="411"/>
      <c r="AG88" s="411"/>
      <c r="AH88" s="412"/>
      <c r="AI88" s="74"/>
      <c r="AJ88" s="74"/>
      <c r="AK88" s="74"/>
    </row>
    <row r="89" spans="1:39" ht="18.75" customHeight="1">
      <c r="A89" s="84"/>
      <c r="B89" s="106">
        <v>43</v>
      </c>
      <c r="C89" s="277" t="s">
        <v>284</v>
      </c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3"/>
      <c r="S89" s="618"/>
      <c r="T89" s="616"/>
      <c r="U89" s="616"/>
      <c r="V89" s="616"/>
      <c r="W89" s="616"/>
      <c r="X89" s="616"/>
      <c r="Y89" s="616"/>
      <c r="Z89" s="617"/>
      <c r="AA89" s="413"/>
      <c r="AB89" s="615"/>
      <c r="AC89" s="615"/>
      <c r="AD89" s="414"/>
      <c r="AE89" s="414"/>
      <c r="AF89" s="414"/>
      <c r="AG89" s="414"/>
      <c r="AH89" s="415"/>
      <c r="AI89" s="84"/>
      <c r="AJ89" s="84"/>
      <c r="AK89" s="84"/>
      <c r="AL89" s="59"/>
      <c r="AM89" s="59"/>
    </row>
    <row r="90" spans="1:41" ht="18.75" customHeight="1">
      <c r="A90" s="74"/>
      <c r="B90" s="110">
        <v>44</v>
      </c>
      <c r="C90" s="497" t="s">
        <v>285</v>
      </c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9"/>
      <c r="S90" s="505"/>
      <c r="T90" s="506"/>
      <c r="U90" s="506"/>
      <c r="V90" s="506"/>
      <c r="W90" s="506"/>
      <c r="X90" s="506"/>
      <c r="Y90" s="506"/>
      <c r="Z90" s="507"/>
      <c r="AA90" s="413"/>
      <c r="AB90" s="414"/>
      <c r="AC90" s="421"/>
      <c r="AD90" s="421"/>
      <c r="AE90" s="421"/>
      <c r="AF90" s="421"/>
      <c r="AG90" s="421"/>
      <c r="AH90" s="422"/>
      <c r="AI90" s="74"/>
      <c r="AJ90" s="74"/>
      <c r="AK90" s="74"/>
      <c r="AL90" s="258" t="s">
        <v>383</v>
      </c>
      <c r="AM90" s="58"/>
      <c r="AN90" s="339">
        <f>MAX(S87,0)</f>
        <v>0</v>
      </c>
      <c r="AO90" s="340"/>
    </row>
    <row r="91" spans="1:41" ht="18.75" customHeight="1">
      <c r="A91" s="74"/>
      <c r="B91" s="108">
        <v>45</v>
      </c>
      <c r="C91" s="429" t="s">
        <v>286</v>
      </c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1"/>
      <c r="S91" s="620">
        <f>S88-S90</f>
        <v>0</v>
      </c>
      <c r="T91" s="621"/>
      <c r="U91" s="621"/>
      <c r="V91" s="621"/>
      <c r="W91" s="621"/>
      <c r="X91" s="621"/>
      <c r="Y91" s="621"/>
      <c r="Z91" s="622"/>
      <c r="AA91" s="423"/>
      <c r="AB91" s="424"/>
      <c r="AC91" s="424"/>
      <c r="AD91" s="424"/>
      <c r="AE91" s="424"/>
      <c r="AF91" s="424"/>
      <c r="AG91" s="424"/>
      <c r="AH91" s="425"/>
      <c r="AI91" s="74"/>
      <c r="AJ91" s="74"/>
      <c r="AK91" s="74"/>
      <c r="AO91" s="219"/>
    </row>
    <row r="92" spans="1:41" ht="12.75" customHeight="1">
      <c r="A92" s="74"/>
      <c r="B92" s="504" t="s">
        <v>68</v>
      </c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  <c r="AI92" s="74"/>
      <c r="AJ92" s="74"/>
      <c r="AK92" s="74"/>
      <c r="AN92" s="62"/>
      <c r="AO92" s="62"/>
    </row>
    <row r="93" spans="1:71" ht="18.75" customHeight="1">
      <c r="A93" s="84"/>
      <c r="B93" s="508" t="s">
        <v>196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509"/>
      <c r="S93" s="426" t="s">
        <v>34</v>
      </c>
      <c r="T93" s="427"/>
      <c r="U93" s="426"/>
      <c r="V93" s="510"/>
      <c r="W93" s="510"/>
      <c r="X93" s="510"/>
      <c r="Y93" s="510"/>
      <c r="Z93" s="427"/>
      <c r="AA93" s="426" t="s">
        <v>34</v>
      </c>
      <c r="AB93" s="427"/>
      <c r="AC93" s="426"/>
      <c r="AD93" s="351"/>
      <c r="AE93" s="351"/>
      <c r="AF93" s="351"/>
      <c r="AG93" s="351"/>
      <c r="AH93" s="619"/>
      <c r="AI93" s="84"/>
      <c r="AJ93" s="84"/>
      <c r="AK93" s="84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</row>
    <row r="94" spans="1:71" ht="18.75" customHeight="1">
      <c r="A94" s="84"/>
      <c r="B94" s="106">
        <v>46</v>
      </c>
      <c r="C94" s="277" t="s">
        <v>197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503"/>
      <c r="S94" s="419"/>
      <c r="T94" s="420"/>
      <c r="U94" s="505"/>
      <c r="V94" s="506"/>
      <c r="W94" s="506"/>
      <c r="X94" s="506"/>
      <c r="Y94" s="506"/>
      <c r="Z94" s="507"/>
      <c r="AA94" s="413"/>
      <c r="AB94" s="625"/>
      <c r="AC94" s="413"/>
      <c r="AD94" s="414"/>
      <c r="AE94" s="414"/>
      <c r="AF94" s="414"/>
      <c r="AG94" s="414"/>
      <c r="AH94" s="415"/>
      <c r="AI94" s="84"/>
      <c r="AJ94" s="84"/>
      <c r="AK94" s="84"/>
      <c r="AM94" s="63"/>
      <c r="AN94" s="20"/>
      <c r="AO94" s="20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</row>
    <row r="95" spans="1:71" ht="18.75" customHeight="1">
      <c r="A95" s="84"/>
      <c r="B95" s="106">
        <v>47</v>
      </c>
      <c r="C95" s="277" t="s">
        <v>198</v>
      </c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503"/>
      <c r="S95" s="335"/>
      <c r="T95" s="670"/>
      <c r="U95" s="505"/>
      <c r="V95" s="506"/>
      <c r="W95" s="506"/>
      <c r="X95" s="506"/>
      <c r="Y95" s="506"/>
      <c r="Z95" s="507"/>
      <c r="AA95" s="413"/>
      <c r="AB95" s="625"/>
      <c r="AC95" s="413"/>
      <c r="AD95" s="414"/>
      <c r="AE95" s="414"/>
      <c r="AF95" s="414"/>
      <c r="AG95" s="414"/>
      <c r="AH95" s="415"/>
      <c r="AI95" s="84"/>
      <c r="AJ95" s="84"/>
      <c r="AK95" s="84"/>
      <c r="AM95" s="64"/>
      <c r="AN95" s="20"/>
      <c r="AO95" s="20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1"/>
      <c r="BJ95" s="61"/>
      <c r="BK95" s="61"/>
      <c r="BL95" s="61"/>
      <c r="BM95" s="61"/>
      <c r="BN95" s="61"/>
      <c r="BO95" s="61"/>
      <c r="BP95" s="61"/>
      <c r="BQ95" s="61"/>
      <c r="BR95" s="65"/>
      <c r="BS95" s="65"/>
    </row>
    <row r="96" spans="1:71" ht="18.75" customHeight="1">
      <c r="A96" s="84"/>
      <c r="B96" s="107">
        <v>48</v>
      </c>
      <c r="C96" s="277" t="s">
        <v>199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503"/>
      <c r="S96" s="419"/>
      <c r="T96" s="420"/>
      <c r="U96" s="505"/>
      <c r="V96" s="506"/>
      <c r="W96" s="506"/>
      <c r="X96" s="506"/>
      <c r="Y96" s="506"/>
      <c r="Z96" s="507"/>
      <c r="AA96" s="410"/>
      <c r="AB96" s="668"/>
      <c r="AC96" s="410"/>
      <c r="AD96" s="411"/>
      <c r="AE96" s="411"/>
      <c r="AF96" s="411"/>
      <c r="AG96" s="411"/>
      <c r="AH96" s="412"/>
      <c r="AI96" s="84"/>
      <c r="AJ96" s="84"/>
      <c r="AK96" s="84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1"/>
      <c r="BJ96" s="61"/>
      <c r="BK96" s="61"/>
      <c r="BL96" s="61"/>
      <c r="BM96" s="61"/>
      <c r="BN96" s="61"/>
      <c r="BO96" s="61"/>
      <c r="BP96" s="61"/>
      <c r="BQ96" s="61"/>
      <c r="BR96" s="65"/>
      <c r="BS96" s="65"/>
    </row>
    <row r="97" spans="1:71" ht="18.75" customHeight="1">
      <c r="A97" s="84"/>
      <c r="B97" s="107">
        <v>49</v>
      </c>
      <c r="C97" s="277" t="s">
        <v>200</v>
      </c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503"/>
      <c r="S97" s="419"/>
      <c r="T97" s="420"/>
      <c r="U97" s="505"/>
      <c r="V97" s="506"/>
      <c r="W97" s="506"/>
      <c r="X97" s="506"/>
      <c r="Y97" s="506"/>
      <c r="Z97" s="507"/>
      <c r="AA97" s="413"/>
      <c r="AB97" s="625"/>
      <c r="AC97" s="413"/>
      <c r="AD97" s="414"/>
      <c r="AE97" s="414"/>
      <c r="AF97" s="414"/>
      <c r="AG97" s="414"/>
      <c r="AH97" s="415"/>
      <c r="AI97" s="84"/>
      <c r="AJ97" s="84"/>
      <c r="AK97" s="84"/>
      <c r="AM97" s="66"/>
      <c r="AN97" s="66"/>
      <c r="AO97" s="66"/>
      <c r="AP97" s="66"/>
      <c r="AQ97" s="66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2"/>
      <c r="BJ97" s="62"/>
      <c r="BK97" s="62"/>
      <c r="BL97" s="44"/>
      <c r="BM97" s="44"/>
      <c r="BN97" s="44"/>
      <c r="BO97" s="44"/>
      <c r="BP97" s="44"/>
      <c r="BQ97" s="44"/>
      <c r="BR97" s="44"/>
      <c r="BS97" s="44"/>
    </row>
    <row r="98" spans="1:41" ht="18.75" customHeight="1">
      <c r="A98" s="84"/>
      <c r="B98" s="107">
        <v>50</v>
      </c>
      <c r="C98" s="277" t="s">
        <v>201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503"/>
      <c r="S98" s="419"/>
      <c r="T98" s="420"/>
      <c r="U98" s="505"/>
      <c r="V98" s="506"/>
      <c r="W98" s="506"/>
      <c r="X98" s="506"/>
      <c r="Y98" s="506"/>
      <c r="Z98" s="507"/>
      <c r="AA98" s="413"/>
      <c r="AB98" s="625"/>
      <c r="AC98" s="413"/>
      <c r="AD98" s="414"/>
      <c r="AE98" s="414"/>
      <c r="AF98" s="414"/>
      <c r="AG98" s="414"/>
      <c r="AH98" s="415"/>
      <c r="AI98" s="84"/>
      <c r="AJ98" s="84"/>
      <c r="AK98" s="84"/>
      <c r="AN98" s="62"/>
      <c r="AO98" s="219"/>
    </row>
    <row r="99" spans="1:41" ht="18.75" customHeight="1">
      <c r="A99" s="84"/>
      <c r="B99" s="107">
        <v>51</v>
      </c>
      <c r="C99" s="277" t="s">
        <v>262</v>
      </c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503"/>
      <c r="S99" s="419"/>
      <c r="T99" s="420"/>
      <c r="U99" s="505"/>
      <c r="V99" s="506"/>
      <c r="W99" s="506"/>
      <c r="X99" s="506"/>
      <c r="Y99" s="506"/>
      <c r="Z99" s="507"/>
      <c r="AA99" s="413"/>
      <c r="AB99" s="625"/>
      <c r="AC99" s="413"/>
      <c r="AD99" s="414"/>
      <c r="AE99" s="414"/>
      <c r="AF99" s="414"/>
      <c r="AG99" s="414"/>
      <c r="AH99" s="415"/>
      <c r="AI99" s="84"/>
      <c r="AJ99" s="84"/>
      <c r="AK99" s="84"/>
      <c r="AN99" s="62"/>
      <c r="AO99" s="62"/>
    </row>
    <row r="100" spans="1:41" ht="18.75" customHeight="1">
      <c r="A100" s="84"/>
      <c r="B100" s="106">
        <v>52</v>
      </c>
      <c r="C100" s="277" t="s">
        <v>70</v>
      </c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503"/>
      <c r="S100" s="419"/>
      <c r="T100" s="420"/>
      <c r="U100" s="505"/>
      <c r="V100" s="506"/>
      <c r="W100" s="506"/>
      <c r="X100" s="506"/>
      <c r="Y100" s="506"/>
      <c r="Z100" s="507"/>
      <c r="AA100" s="413"/>
      <c r="AB100" s="625"/>
      <c r="AC100" s="413"/>
      <c r="AD100" s="414"/>
      <c r="AE100" s="414"/>
      <c r="AF100" s="414"/>
      <c r="AG100" s="414"/>
      <c r="AH100" s="415"/>
      <c r="AI100" s="84"/>
      <c r="AJ100" s="84"/>
      <c r="AK100" s="84"/>
      <c r="AN100" s="62"/>
      <c r="AO100" s="219"/>
    </row>
    <row r="101" spans="1:41" ht="18.75" customHeight="1">
      <c r="A101" s="84"/>
      <c r="B101" s="108">
        <v>53</v>
      </c>
      <c r="C101" s="636" t="s">
        <v>71</v>
      </c>
      <c r="D101" s="636"/>
      <c r="E101" s="636"/>
      <c r="F101" s="636"/>
      <c r="G101" s="637"/>
      <c r="H101" s="511"/>
      <c r="I101" s="512"/>
      <c r="J101" s="512"/>
      <c r="K101" s="512"/>
      <c r="L101" s="512"/>
      <c r="M101" s="512"/>
      <c r="N101" s="512"/>
      <c r="O101" s="512"/>
      <c r="P101" s="512"/>
      <c r="Q101" s="512"/>
      <c r="R101" s="513"/>
      <c r="S101" s="381"/>
      <c r="T101" s="382"/>
      <c r="U101" s="383"/>
      <c r="V101" s="384"/>
      <c r="W101" s="384"/>
      <c r="X101" s="384"/>
      <c r="Y101" s="384"/>
      <c r="Z101" s="385"/>
      <c r="AA101" s="423"/>
      <c r="AB101" s="647"/>
      <c r="AC101" s="423"/>
      <c r="AD101" s="424"/>
      <c r="AE101" s="424"/>
      <c r="AF101" s="424"/>
      <c r="AG101" s="424"/>
      <c r="AH101" s="425"/>
      <c r="AI101" s="84"/>
      <c r="AJ101" s="84"/>
      <c r="AK101" s="84"/>
      <c r="AN101" s="62"/>
      <c r="AO101" s="219"/>
    </row>
    <row r="102" spans="1:41" ht="3" customHeight="1">
      <c r="A102" s="84"/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3"/>
      <c r="T102" s="113"/>
      <c r="U102" s="114"/>
      <c r="V102" s="114"/>
      <c r="W102" s="114"/>
      <c r="X102" s="114"/>
      <c r="Y102" s="114"/>
      <c r="Z102" s="114"/>
      <c r="AA102" s="111"/>
      <c r="AB102" s="111"/>
      <c r="AC102" s="111"/>
      <c r="AD102" s="92"/>
      <c r="AE102" s="92"/>
      <c r="AF102" s="92"/>
      <c r="AG102" s="92"/>
      <c r="AH102" s="92"/>
      <c r="AI102" s="84"/>
      <c r="AJ102" s="84"/>
      <c r="AK102" s="84"/>
      <c r="AN102" s="62"/>
      <c r="AO102" s="219"/>
    </row>
    <row r="103" spans="1:37" ht="9.75" customHeight="1">
      <c r="A103" s="84"/>
      <c r="B103" s="115">
        <v>54</v>
      </c>
      <c r="C103" s="377" t="s">
        <v>72</v>
      </c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9"/>
      <c r="S103" s="392">
        <f>SUM(U94:Z101)</f>
        <v>0</v>
      </c>
      <c r="T103" s="393"/>
      <c r="U103" s="393"/>
      <c r="V103" s="393"/>
      <c r="W103" s="393"/>
      <c r="X103" s="393"/>
      <c r="Y103" s="393"/>
      <c r="Z103" s="394"/>
      <c r="AA103" s="515"/>
      <c r="AB103" s="516"/>
      <c r="AC103" s="623"/>
      <c r="AD103" s="623"/>
      <c r="AE103" s="623"/>
      <c r="AF103" s="623"/>
      <c r="AG103" s="623"/>
      <c r="AH103" s="624"/>
      <c r="AI103" s="84"/>
      <c r="AJ103" s="84"/>
      <c r="AK103" s="84"/>
    </row>
    <row r="104" spans="1:37" ht="9.75" customHeight="1">
      <c r="A104" s="84"/>
      <c r="B104" s="116"/>
      <c r="C104" s="389" t="s">
        <v>202</v>
      </c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1"/>
      <c r="S104" s="395"/>
      <c r="T104" s="396"/>
      <c r="U104" s="396"/>
      <c r="V104" s="396"/>
      <c r="W104" s="396"/>
      <c r="X104" s="396"/>
      <c r="Y104" s="396"/>
      <c r="Z104" s="397"/>
      <c r="AA104" s="372"/>
      <c r="AB104" s="373"/>
      <c r="AC104" s="437"/>
      <c r="AD104" s="437"/>
      <c r="AE104" s="437"/>
      <c r="AF104" s="437"/>
      <c r="AG104" s="437"/>
      <c r="AH104" s="638"/>
      <c r="AI104" s="84"/>
      <c r="AJ104" s="84"/>
      <c r="AK104" s="84"/>
    </row>
    <row r="105" spans="1:37" ht="9.75" customHeight="1">
      <c r="A105" s="84"/>
      <c r="B105" s="116"/>
      <c r="C105" s="386" t="s">
        <v>203</v>
      </c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8"/>
      <c r="S105" s="395"/>
      <c r="T105" s="396"/>
      <c r="U105" s="396"/>
      <c r="V105" s="396"/>
      <c r="W105" s="396"/>
      <c r="X105" s="396"/>
      <c r="Y105" s="396"/>
      <c r="Z105" s="397"/>
      <c r="AA105" s="118"/>
      <c r="AB105" s="111"/>
      <c r="AC105" s="98"/>
      <c r="AD105" s="98"/>
      <c r="AE105" s="98"/>
      <c r="AF105" s="98"/>
      <c r="AG105" s="98"/>
      <c r="AH105" s="119"/>
      <c r="AI105" s="84"/>
      <c r="AJ105" s="84"/>
      <c r="AK105" s="84"/>
    </row>
    <row r="106" spans="1:37" ht="9.75" customHeight="1">
      <c r="A106" s="84"/>
      <c r="B106" s="107">
        <v>55</v>
      </c>
      <c r="C106" s="328" t="s">
        <v>73</v>
      </c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80"/>
      <c r="S106" s="407">
        <f>MAX((S91-S103),0)</f>
        <v>0</v>
      </c>
      <c r="T106" s="408"/>
      <c r="U106" s="408"/>
      <c r="V106" s="408"/>
      <c r="W106" s="408"/>
      <c r="X106" s="408"/>
      <c r="Y106" s="408"/>
      <c r="Z106" s="409"/>
      <c r="AA106" s="410"/>
      <c r="AB106" s="648"/>
      <c r="AC106" s="649"/>
      <c r="AD106" s="649"/>
      <c r="AE106" s="649"/>
      <c r="AF106" s="649"/>
      <c r="AG106" s="649"/>
      <c r="AH106" s="650"/>
      <c r="AI106" s="84"/>
      <c r="AJ106" s="84"/>
      <c r="AK106" s="84"/>
    </row>
    <row r="107" spans="1:37" ht="9.75" customHeight="1">
      <c r="A107" s="84"/>
      <c r="B107" s="116"/>
      <c r="C107" s="389" t="s">
        <v>255</v>
      </c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1"/>
      <c r="S107" s="395"/>
      <c r="T107" s="396"/>
      <c r="U107" s="396"/>
      <c r="V107" s="396"/>
      <c r="W107" s="396"/>
      <c r="X107" s="396"/>
      <c r="Y107" s="396"/>
      <c r="Z107" s="397"/>
      <c r="AA107" s="372"/>
      <c r="AB107" s="373"/>
      <c r="AC107" s="437"/>
      <c r="AD107" s="437"/>
      <c r="AE107" s="437"/>
      <c r="AF107" s="437"/>
      <c r="AG107" s="437"/>
      <c r="AH107" s="638"/>
      <c r="AI107" s="84"/>
      <c r="AJ107" s="84"/>
      <c r="AK107" s="84"/>
    </row>
    <row r="108" spans="1:37" ht="18.75" customHeight="1">
      <c r="A108" s="84"/>
      <c r="B108" s="106">
        <v>56</v>
      </c>
      <c r="C108" s="277" t="s">
        <v>74</v>
      </c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503"/>
      <c r="S108" s="700">
        <f>FLOOR(S106,100)</f>
        <v>0</v>
      </c>
      <c r="T108" s="701"/>
      <c r="U108" s="701"/>
      <c r="V108" s="701"/>
      <c r="W108" s="701"/>
      <c r="X108" s="701"/>
      <c r="Y108" s="701"/>
      <c r="Z108" s="702"/>
      <c r="AA108" s="413"/>
      <c r="AB108" s="615"/>
      <c r="AC108" s="645"/>
      <c r="AD108" s="645"/>
      <c r="AE108" s="645"/>
      <c r="AF108" s="645"/>
      <c r="AG108" s="645"/>
      <c r="AH108" s="646"/>
      <c r="AI108" s="84"/>
      <c r="AJ108" s="84"/>
      <c r="AK108" s="84"/>
    </row>
    <row r="109" spans="1:55" ht="18.75" customHeight="1">
      <c r="A109" s="84"/>
      <c r="B109" s="108">
        <v>57</v>
      </c>
      <c r="C109" s="636" t="s">
        <v>287</v>
      </c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705"/>
      <c r="S109" s="416">
        <f>S108*0.15</f>
        <v>0</v>
      </c>
      <c r="T109" s="417"/>
      <c r="U109" s="417"/>
      <c r="V109" s="417"/>
      <c r="W109" s="417"/>
      <c r="X109" s="417"/>
      <c r="Y109" s="417"/>
      <c r="Z109" s="418"/>
      <c r="AA109" s="423"/>
      <c r="AB109" s="626"/>
      <c r="AC109" s="627"/>
      <c r="AD109" s="627"/>
      <c r="AE109" s="627"/>
      <c r="AF109" s="627"/>
      <c r="AG109" s="627"/>
      <c r="AH109" s="628"/>
      <c r="AI109" s="98"/>
      <c r="AJ109" s="98"/>
      <c r="AK109" s="84"/>
      <c r="AM109" s="45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</row>
    <row r="110" spans="1:55" ht="12.75" customHeight="1">
      <c r="A110" s="74"/>
      <c r="B110" s="629" t="s">
        <v>75</v>
      </c>
      <c r="C110" s="630"/>
      <c r="D110" s="630"/>
      <c r="E110" s="630"/>
      <c r="F110" s="630"/>
      <c r="G110" s="630"/>
      <c r="H110" s="630"/>
      <c r="I110" s="630"/>
      <c r="J110" s="630"/>
      <c r="K110" s="630"/>
      <c r="L110" s="630"/>
      <c r="M110" s="630"/>
      <c r="N110" s="630"/>
      <c r="O110" s="630"/>
      <c r="P110" s="630"/>
      <c r="Q110" s="630"/>
      <c r="R110" s="630"/>
      <c r="S110" s="630"/>
      <c r="T110" s="630"/>
      <c r="U110" s="630"/>
      <c r="V110" s="630"/>
      <c r="W110" s="630"/>
      <c r="X110" s="630"/>
      <c r="Y110" s="630"/>
      <c r="Z110" s="630"/>
      <c r="AA110" s="630"/>
      <c r="AB110" s="630"/>
      <c r="AC110" s="630"/>
      <c r="AD110" s="630"/>
      <c r="AE110" s="630"/>
      <c r="AF110" s="630"/>
      <c r="AG110" s="630"/>
      <c r="AH110" s="630"/>
      <c r="AI110" s="120"/>
      <c r="AJ110" s="120"/>
      <c r="AK110" s="74"/>
      <c r="AM110" s="45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</row>
    <row r="111" spans="1:55" ht="9.75" customHeight="1">
      <c r="A111" s="74"/>
      <c r="B111" s="376">
        <v>58</v>
      </c>
      <c r="C111" s="377" t="s">
        <v>288</v>
      </c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8"/>
      <c r="S111" s="398">
        <f>IF('Příloha 3'!T21&lt;&gt;0,'Příloha 3'!T33,S109)</f>
        <v>0</v>
      </c>
      <c r="T111" s="399"/>
      <c r="U111" s="399"/>
      <c r="V111" s="399"/>
      <c r="W111" s="399"/>
      <c r="X111" s="399"/>
      <c r="Y111" s="399"/>
      <c r="Z111" s="400"/>
      <c r="AA111" s="631"/>
      <c r="AB111" s="632"/>
      <c r="AC111" s="632"/>
      <c r="AD111" s="632"/>
      <c r="AE111" s="632"/>
      <c r="AF111" s="632"/>
      <c r="AG111" s="632"/>
      <c r="AH111" s="633"/>
      <c r="AI111" s="120"/>
      <c r="AJ111" s="120"/>
      <c r="AK111" s="74"/>
      <c r="AM111" s="69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</row>
    <row r="112" spans="1:55" ht="9.75" customHeight="1">
      <c r="A112" s="74"/>
      <c r="B112" s="269"/>
      <c r="C112" s="264" t="s">
        <v>227</v>
      </c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5"/>
      <c r="S112" s="401"/>
      <c r="T112" s="402"/>
      <c r="U112" s="402"/>
      <c r="V112" s="402"/>
      <c r="W112" s="402"/>
      <c r="X112" s="402"/>
      <c r="Y112" s="402"/>
      <c r="Z112" s="403"/>
      <c r="AA112" s="634"/>
      <c r="AB112" s="354"/>
      <c r="AC112" s="354"/>
      <c r="AD112" s="354"/>
      <c r="AE112" s="354"/>
      <c r="AF112" s="354"/>
      <c r="AG112" s="354"/>
      <c r="AH112" s="635"/>
      <c r="AI112" s="120"/>
      <c r="AJ112" s="120"/>
      <c r="AK112" s="74"/>
      <c r="AM112" s="62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</row>
    <row r="113" spans="1:55" ht="18.75" customHeight="1">
      <c r="A113" s="74" t="s">
        <v>69</v>
      </c>
      <c r="B113" s="106">
        <v>59</v>
      </c>
      <c r="C113" s="277" t="s">
        <v>284</v>
      </c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3"/>
      <c r="S113" s="404"/>
      <c r="T113" s="405"/>
      <c r="U113" s="405"/>
      <c r="V113" s="405"/>
      <c r="W113" s="405"/>
      <c r="X113" s="405"/>
      <c r="Y113" s="405"/>
      <c r="Z113" s="406"/>
      <c r="AA113" s="419"/>
      <c r="AB113" s="470"/>
      <c r="AC113" s="470"/>
      <c r="AD113" s="470"/>
      <c r="AE113" s="470"/>
      <c r="AF113" s="470"/>
      <c r="AG113" s="470"/>
      <c r="AH113" s="471"/>
      <c r="AI113" s="120"/>
      <c r="AJ113" s="120"/>
      <c r="AK113" s="74"/>
      <c r="AM113" s="62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</row>
    <row r="114" spans="1:55" ht="18.75" customHeight="1">
      <c r="A114" s="74" t="s">
        <v>69</v>
      </c>
      <c r="B114" s="106">
        <v>60</v>
      </c>
      <c r="C114" s="277" t="s">
        <v>289</v>
      </c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3"/>
      <c r="S114" s="500">
        <f>CEILING(S111,1)</f>
        <v>0</v>
      </c>
      <c r="T114" s="402"/>
      <c r="U114" s="402"/>
      <c r="V114" s="402"/>
      <c r="W114" s="402"/>
      <c r="X114" s="402"/>
      <c r="Y114" s="402"/>
      <c r="Z114" s="403"/>
      <c r="AA114" s="274"/>
      <c r="AB114" s="275"/>
      <c r="AC114" s="275"/>
      <c r="AD114" s="275"/>
      <c r="AE114" s="275"/>
      <c r="AF114" s="275"/>
      <c r="AG114" s="275"/>
      <c r="AH114" s="276"/>
      <c r="AI114" s="120"/>
      <c r="AJ114" s="120"/>
      <c r="AK114" s="74"/>
      <c r="AM114" s="69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</row>
    <row r="115" spans="1:55" ht="9.75" customHeight="1">
      <c r="A115" s="74"/>
      <c r="B115" s="722">
        <v>61</v>
      </c>
      <c r="C115" s="726" t="s">
        <v>263</v>
      </c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7"/>
      <c r="S115" s="500"/>
      <c r="T115" s="402"/>
      <c r="U115" s="402"/>
      <c r="V115" s="402"/>
      <c r="W115" s="402"/>
      <c r="X115" s="402"/>
      <c r="Y115" s="402"/>
      <c r="Z115" s="403"/>
      <c r="AA115" s="714"/>
      <c r="AB115" s="333"/>
      <c r="AC115" s="333"/>
      <c r="AD115" s="333"/>
      <c r="AE115" s="333"/>
      <c r="AF115" s="333"/>
      <c r="AG115" s="333"/>
      <c r="AH115" s="715"/>
      <c r="AI115" s="120"/>
      <c r="AJ115" s="120"/>
      <c r="AK115" s="74"/>
      <c r="AM115" s="62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</row>
    <row r="116" spans="1:37" ht="9.75" customHeight="1">
      <c r="A116" s="74"/>
      <c r="B116" s="723"/>
      <c r="C116" s="724" t="s">
        <v>228</v>
      </c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5"/>
      <c r="S116" s="652"/>
      <c r="T116" s="653"/>
      <c r="U116" s="653"/>
      <c r="V116" s="653"/>
      <c r="W116" s="653"/>
      <c r="X116" s="653"/>
      <c r="Y116" s="653"/>
      <c r="Z116" s="654"/>
      <c r="AA116" s="716"/>
      <c r="AB116" s="717"/>
      <c r="AC116" s="717"/>
      <c r="AD116" s="717"/>
      <c r="AE116" s="717"/>
      <c r="AF116" s="717"/>
      <c r="AG116" s="717"/>
      <c r="AH116" s="718"/>
      <c r="AI116" s="120"/>
      <c r="AJ116" s="120"/>
      <c r="AK116" s="74"/>
    </row>
    <row r="117" spans="1:37" ht="15" customHeight="1">
      <c r="A117" s="74"/>
      <c r="B117" s="655" t="s">
        <v>348</v>
      </c>
      <c r="C117" s="656"/>
      <c r="D117" s="656"/>
      <c r="E117" s="656"/>
      <c r="F117" s="656"/>
      <c r="G117" s="656"/>
      <c r="H117" s="656"/>
      <c r="I117" s="656"/>
      <c r="J117" s="656"/>
      <c r="K117" s="656"/>
      <c r="L117" s="656"/>
      <c r="M117" s="656"/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  <c r="X117" s="656"/>
      <c r="Y117" s="656"/>
      <c r="Z117" s="656"/>
      <c r="AA117" s="656"/>
      <c r="AB117" s="656"/>
      <c r="AC117" s="656"/>
      <c r="AD117" s="656"/>
      <c r="AE117" s="656"/>
      <c r="AF117" s="656"/>
      <c r="AG117" s="656"/>
      <c r="AH117" s="656"/>
      <c r="AI117" s="121"/>
      <c r="AJ117" s="121"/>
      <c r="AK117" s="74"/>
    </row>
    <row r="118" spans="1:55" ht="18.75" customHeight="1">
      <c r="A118" s="74" t="s">
        <v>69</v>
      </c>
      <c r="B118" s="109">
        <v>62</v>
      </c>
      <c r="C118" s="521" t="s">
        <v>254</v>
      </c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2"/>
      <c r="S118" s="639"/>
      <c r="T118" s="640"/>
      <c r="U118" s="641"/>
      <c r="V118" s="641"/>
      <c r="W118" s="641"/>
      <c r="X118" s="641"/>
      <c r="Y118" s="641"/>
      <c r="Z118" s="642"/>
      <c r="AA118" s="651"/>
      <c r="AB118" s="351"/>
      <c r="AC118" s="351"/>
      <c r="AD118" s="351"/>
      <c r="AE118" s="351"/>
      <c r="AF118" s="351"/>
      <c r="AG118" s="351"/>
      <c r="AH118" s="619"/>
      <c r="AI118" s="122"/>
      <c r="AJ118" s="123"/>
      <c r="AK118" s="74"/>
      <c r="AM118" s="62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</row>
    <row r="119" spans="1:55" ht="19.5" customHeight="1">
      <c r="A119" s="74"/>
      <c r="B119" s="124">
        <v>63</v>
      </c>
      <c r="C119" s="636" t="s">
        <v>394</v>
      </c>
      <c r="D119" s="636"/>
      <c r="E119" s="636"/>
      <c r="F119" s="636"/>
      <c r="G119" s="636"/>
      <c r="H119" s="636"/>
      <c r="I119" s="636"/>
      <c r="J119" s="636"/>
      <c r="K119" s="636"/>
      <c r="L119" s="636"/>
      <c r="M119" s="636"/>
      <c r="N119" s="636"/>
      <c r="O119" s="636"/>
      <c r="P119" s="636"/>
      <c r="Q119" s="636"/>
      <c r="R119" s="637"/>
      <c r="S119" s="383"/>
      <c r="T119" s="384"/>
      <c r="U119" s="643"/>
      <c r="V119" s="643"/>
      <c r="W119" s="643"/>
      <c r="X119" s="643"/>
      <c r="Y119" s="643"/>
      <c r="Z119" s="644"/>
      <c r="AA119" s="711"/>
      <c r="AB119" s="712"/>
      <c r="AC119" s="712"/>
      <c r="AD119" s="712"/>
      <c r="AE119" s="712"/>
      <c r="AF119" s="712"/>
      <c r="AG119" s="712"/>
      <c r="AH119" s="713"/>
      <c r="AI119" s="120"/>
      <c r="AJ119" s="120"/>
      <c r="AK119" s="74"/>
      <c r="AM119" s="69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</row>
    <row r="120" spans="1:37" ht="10.5" customHeight="1">
      <c r="A120" s="74"/>
      <c r="B120" s="112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6">
        <v>2</v>
      </c>
      <c r="T120" s="92"/>
      <c r="U120" s="92"/>
      <c r="V120" s="92"/>
      <c r="W120" s="92"/>
      <c r="X120" s="92"/>
      <c r="Y120" s="92"/>
      <c r="Z120" s="92"/>
      <c r="AA120" s="127"/>
      <c r="AB120" s="127"/>
      <c r="AC120" s="127"/>
      <c r="AD120" s="127"/>
      <c r="AE120" s="127"/>
      <c r="AF120" s="127"/>
      <c r="AG120" s="127"/>
      <c r="AH120" s="127"/>
      <c r="AI120" s="120"/>
      <c r="AJ120" s="120"/>
      <c r="AK120" s="74"/>
    </row>
    <row r="121" spans="1:37" ht="12.75" customHeight="1">
      <c r="A121" s="74"/>
      <c r="B121" s="112"/>
      <c r="C121" s="125"/>
      <c r="D121" s="721" t="s">
        <v>290</v>
      </c>
      <c r="E121" s="721"/>
      <c r="F121" s="721"/>
      <c r="G121" s="721"/>
      <c r="H121" s="721"/>
      <c r="I121" s="721"/>
      <c r="J121" s="721"/>
      <c r="K121" s="721"/>
      <c r="L121" s="721"/>
      <c r="M121" s="721"/>
      <c r="N121" s="721"/>
      <c r="O121" s="721"/>
      <c r="P121" s="721"/>
      <c r="Q121" s="721"/>
      <c r="R121" s="721"/>
      <c r="S121" s="721"/>
      <c r="T121" s="721"/>
      <c r="U121" s="721"/>
      <c r="V121" s="721"/>
      <c r="W121" s="721"/>
      <c r="X121" s="721"/>
      <c r="Y121" s="721"/>
      <c r="Z121" s="721"/>
      <c r="AA121" s="721"/>
      <c r="AB121" s="721"/>
      <c r="AC121" s="721"/>
      <c r="AD121" s="721"/>
      <c r="AE121" s="721"/>
      <c r="AF121" s="721"/>
      <c r="AG121" s="721"/>
      <c r="AH121" s="721"/>
      <c r="AI121" s="721"/>
      <c r="AJ121" s="721"/>
      <c r="AK121" s="74"/>
    </row>
    <row r="122" spans="1:37" ht="9.75" customHeight="1">
      <c r="A122" s="74"/>
      <c r="B122" s="112"/>
      <c r="C122" s="125"/>
      <c r="D122" s="771" t="s">
        <v>32</v>
      </c>
      <c r="E122" s="671"/>
      <c r="F122" s="671"/>
      <c r="G122" s="671"/>
      <c r="H122" s="772"/>
      <c r="I122" s="691"/>
      <c r="J122" s="692"/>
      <c r="K122" s="692"/>
      <c r="L122" s="692"/>
      <c r="M122" s="692"/>
      <c r="N122" s="692"/>
      <c r="O122" s="692"/>
      <c r="P122" s="692"/>
      <c r="Q122" s="692"/>
      <c r="R122" s="692"/>
      <c r="S122" s="692"/>
      <c r="T122" s="692"/>
      <c r="U122" s="692"/>
      <c r="V122" s="692"/>
      <c r="W122" s="692"/>
      <c r="X122" s="692"/>
      <c r="Y122" s="693"/>
      <c r="Z122" s="773" t="s">
        <v>33</v>
      </c>
      <c r="AA122" s="328"/>
      <c r="AB122" s="329"/>
      <c r="AC122" s="777"/>
      <c r="AD122" s="778"/>
      <c r="AE122" s="778"/>
      <c r="AF122" s="778"/>
      <c r="AG122" s="778"/>
      <c r="AH122" s="778"/>
      <c r="AI122" s="778"/>
      <c r="AJ122" s="779"/>
      <c r="AK122" s="74"/>
    </row>
    <row r="123" spans="1:37" ht="9.75" customHeight="1">
      <c r="A123" s="74"/>
      <c r="B123" s="112"/>
      <c r="C123" s="125"/>
      <c r="D123" s="688" t="s">
        <v>207</v>
      </c>
      <c r="E123" s="689"/>
      <c r="F123" s="689"/>
      <c r="G123" s="689"/>
      <c r="H123" s="690"/>
      <c r="I123" s="694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6"/>
      <c r="Z123" s="774"/>
      <c r="AA123" s="775"/>
      <c r="AB123" s="776"/>
      <c r="AC123" s="780"/>
      <c r="AD123" s="781"/>
      <c r="AE123" s="781"/>
      <c r="AF123" s="781"/>
      <c r="AG123" s="781"/>
      <c r="AH123" s="781"/>
      <c r="AI123" s="781"/>
      <c r="AJ123" s="782"/>
      <c r="AK123" s="74"/>
    </row>
    <row r="124" spans="1:37" ht="3" customHeight="1">
      <c r="A124" s="74"/>
      <c r="B124" s="112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92"/>
      <c r="T124" s="92"/>
      <c r="U124" s="92"/>
      <c r="V124" s="92"/>
      <c r="W124" s="92"/>
      <c r="X124" s="92"/>
      <c r="Y124" s="92"/>
      <c r="Z124" s="92"/>
      <c r="AA124" s="127"/>
      <c r="AB124" s="127"/>
      <c r="AC124" s="127"/>
      <c r="AD124" s="127"/>
      <c r="AE124" s="127"/>
      <c r="AF124" s="127"/>
      <c r="AG124" s="127"/>
      <c r="AH124" s="127"/>
      <c r="AI124" s="120"/>
      <c r="AJ124" s="120"/>
      <c r="AK124" s="74"/>
    </row>
    <row r="125" spans="1:37" ht="18" customHeight="1">
      <c r="A125" s="74"/>
      <c r="B125" s="74"/>
      <c r="C125" s="74"/>
      <c r="D125" s="666" t="s">
        <v>349</v>
      </c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32"/>
      <c r="T125" s="667"/>
      <c r="U125" s="426" t="s">
        <v>34</v>
      </c>
      <c r="V125" s="427"/>
      <c r="W125" s="426"/>
      <c r="X125" s="510"/>
      <c r="Y125" s="510"/>
      <c r="Z125" s="510"/>
      <c r="AA125" s="510"/>
      <c r="AB125" s="427"/>
      <c r="AC125" s="426" t="s">
        <v>34</v>
      </c>
      <c r="AD125" s="427"/>
      <c r="AE125" s="426"/>
      <c r="AF125" s="351"/>
      <c r="AG125" s="351"/>
      <c r="AH125" s="351"/>
      <c r="AI125" s="351"/>
      <c r="AJ125" s="619"/>
      <c r="AK125" s="74"/>
    </row>
    <row r="126" spans="1:37" ht="18" customHeight="1">
      <c r="A126" s="74"/>
      <c r="B126" s="74"/>
      <c r="C126" s="74"/>
      <c r="D126" s="128">
        <v>64</v>
      </c>
      <c r="E126" s="497" t="s">
        <v>264</v>
      </c>
      <c r="F126" s="698"/>
      <c r="G126" s="698"/>
      <c r="H126" s="698"/>
      <c r="I126" s="698"/>
      <c r="J126" s="698"/>
      <c r="K126" s="698"/>
      <c r="L126" s="698"/>
      <c r="M126" s="698"/>
      <c r="N126" s="698"/>
      <c r="O126" s="698"/>
      <c r="P126" s="698"/>
      <c r="Q126" s="698"/>
      <c r="R126" s="698"/>
      <c r="S126" s="698"/>
      <c r="T126" s="699"/>
      <c r="U126" s="657"/>
      <c r="V126" s="658"/>
      <c r="W126" s="495">
        <v>24840</v>
      </c>
      <c r="X126" s="664"/>
      <c r="Y126" s="664"/>
      <c r="Z126" s="664"/>
      <c r="AA126" s="664"/>
      <c r="AB126" s="665"/>
      <c r="AC126" s="657"/>
      <c r="AD126" s="658"/>
      <c r="AE126" s="671"/>
      <c r="AF126" s="281"/>
      <c r="AG126" s="281"/>
      <c r="AH126" s="281"/>
      <c r="AI126" s="281"/>
      <c r="AJ126" s="672"/>
      <c r="AK126" s="74"/>
    </row>
    <row r="127" spans="1:37" ht="18" customHeight="1">
      <c r="A127" s="74"/>
      <c r="B127" s="74"/>
      <c r="C127" s="74"/>
      <c r="D127" s="128" t="s">
        <v>208</v>
      </c>
      <c r="E127" s="497" t="s">
        <v>265</v>
      </c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9"/>
      <c r="U127" s="662"/>
      <c r="V127" s="663"/>
      <c r="W127" s="495">
        <f>24840/12*U127</f>
        <v>0</v>
      </c>
      <c r="X127" s="664"/>
      <c r="Y127" s="664"/>
      <c r="Z127" s="664"/>
      <c r="AA127" s="664"/>
      <c r="AB127" s="665"/>
      <c r="AC127" s="657"/>
      <c r="AD127" s="658"/>
      <c r="AE127" s="671"/>
      <c r="AF127" s="281"/>
      <c r="AG127" s="281"/>
      <c r="AH127" s="281"/>
      <c r="AI127" s="281"/>
      <c r="AJ127" s="672"/>
      <c r="AK127" s="74"/>
    </row>
    <row r="128" spans="1:37" ht="9.75" customHeight="1">
      <c r="A128" s="74"/>
      <c r="B128" s="74"/>
      <c r="C128" s="74"/>
      <c r="D128" s="107" t="s">
        <v>209</v>
      </c>
      <c r="E128" s="761" t="s">
        <v>266</v>
      </c>
      <c r="F128" s="761"/>
      <c r="G128" s="761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  <c r="R128" s="761"/>
      <c r="S128" s="761"/>
      <c r="T128" s="762"/>
      <c r="U128" s="765"/>
      <c r="V128" s="766"/>
      <c r="W128" s="494">
        <f>49680/12*U128</f>
        <v>0</v>
      </c>
      <c r="X128" s="664"/>
      <c r="Y128" s="664"/>
      <c r="Z128" s="664"/>
      <c r="AA128" s="664"/>
      <c r="AB128" s="665"/>
      <c r="AC128" s="673"/>
      <c r="AD128" s="674"/>
      <c r="AE128" s="673"/>
      <c r="AF128" s="674"/>
      <c r="AG128" s="674"/>
      <c r="AH128" s="674"/>
      <c r="AI128" s="674"/>
      <c r="AJ128" s="675"/>
      <c r="AK128" s="74"/>
    </row>
    <row r="129" spans="1:37" ht="9.75" customHeight="1">
      <c r="A129" s="74"/>
      <c r="B129" s="74"/>
      <c r="C129" s="74"/>
      <c r="D129" s="117"/>
      <c r="E129" s="756" t="s">
        <v>210</v>
      </c>
      <c r="F129" s="756"/>
      <c r="G129" s="756"/>
      <c r="H129" s="756"/>
      <c r="I129" s="756"/>
      <c r="J129" s="756"/>
      <c r="K129" s="756"/>
      <c r="L129" s="756"/>
      <c r="M129" s="756"/>
      <c r="N129" s="756"/>
      <c r="O129" s="756"/>
      <c r="P129" s="756"/>
      <c r="Q129" s="756"/>
      <c r="R129" s="756"/>
      <c r="S129" s="756"/>
      <c r="T129" s="757"/>
      <c r="U129" s="767"/>
      <c r="V129" s="767"/>
      <c r="W129" s="708"/>
      <c r="X129" s="709"/>
      <c r="Y129" s="709"/>
      <c r="Z129" s="709"/>
      <c r="AA129" s="709"/>
      <c r="AB129" s="710"/>
      <c r="AC129" s="676"/>
      <c r="AD129" s="676"/>
      <c r="AE129" s="676"/>
      <c r="AF129" s="676"/>
      <c r="AG129" s="676"/>
      <c r="AH129" s="676"/>
      <c r="AI129" s="676"/>
      <c r="AJ129" s="677"/>
      <c r="AK129" s="74"/>
    </row>
    <row r="130" spans="1:37" ht="19.5" customHeight="1">
      <c r="A130" s="74"/>
      <c r="B130" s="74"/>
      <c r="C130" s="74"/>
      <c r="D130" s="128">
        <v>66</v>
      </c>
      <c r="E130" s="497" t="s">
        <v>395</v>
      </c>
      <c r="F130" s="698"/>
      <c r="G130" s="698"/>
      <c r="H130" s="698"/>
      <c r="I130" s="698"/>
      <c r="J130" s="698"/>
      <c r="K130" s="698"/>
      <c r="L130" s="698"/>
      <c r="M130" s="698"/>
      <c r="N130" s="698"/>
      <c r="O130" s="698"/>
      <c r="P130" s="698"/>
      <c r="Q130" s="698"/>
      <c r="R130" s="698"/>
      <c r="S130" s="698"/>
      <c r="T130" s="699"/>
      <c r="U130" s="662"/>
      <c r="V130" s="663"/>
      <c r="W130" s="495">
        <f>2520/12*U130</f>
        <v>0</v>
      </c>
      <c r="X130" s="664"/>
      <c r="Y130" s="664"/>
      <c r="Z130" s="664"/>
      <c r="AA130" s="664"/>
      <c r="AB130" s="665"/>
      <c r="AC130" s="657"/>
      <c r="AD130" s="658"/>
      <c r="AE130" s="671"/>
      <c r="AF130" s="281"/>
      <c r="AG130" s="281"/>
      <c r="AH130" s="281"/>
      <c r="AI130" s="281"/>
      <c r="AJ130" s="672"/>
      <c r="AK130" s="74"/>
    </row>
    <row r="131" spans="1:37" ht="19.5" customHeight="1">
      <c r="A131" s="74"/>
      <c r="B131" s="74"/>
      <c r="C131" s="74"/>
      <c r="D131" s="128">
        <v>67</v>
      </c>
      <c r="E131" s="497" t="s">
        <v>396</v>
      </c>
      <c r="F131" s="698"/>
      <c r="G131" s="698"/>
      <c r="H131" s="698"/>
      <c r="I131" s="698"/>
      <c r="J131" s="698"/>
      <c r="K131" s="698"/>
      <c r="L131" s="698"/>
      <c r="M131" s="698"/>
      <c r="N131" s="698"/>
      <c r="O131" s="698"/>
      <c r="P131" s="698"/>
      <c r="Q131" s="698"/>
      <c r="R131" s="698"/>
      <c r="S131" s="698"/>
      <c r="T131" s="699"/>
      <c r="U131" s="662"/>
      <c r="V131" s="663"/>
      <c r="W131" s="495">
        <f>5040/12*U131</f>
        <v>0</v>
      </c>
      <c r="X131" s="664"/>
      <c r="Y131" s="664"/>
      <c r="Z131" s="664"/>
      <c r="AA131" s="664"/>
      <c r="AB131" s="665"/>
      <c r="AC131" s="657"/>
      <c r="AD131" s="658"/>
      <c r="AE131" s="671"/>
      <c r="AF131" s="281"/>
      <c r="AG131" s="281"/>
      <c r="AH131" s="281"/>
      <c r="AI131" s="281"/>
      <c r="AJ131" s="672"/>
      <c r="AK131" s="74"/>
    </row>
    <row r="132" spans="1:37" ht="18" customHeight="1">
      <c r="A132" s="74"/>
      <c r="B132" s="74"/>
      <c r="C132" s="74"/>
      <c r="D132" s="128">
        <v>68</v>
      </c>
      <c r="E132" s="497" t="s">
        <v>267</v>
      </c>
      <c r="F132" s="698"/>
      <c r="G132" s="698"/>
      <c r="H132" s="698"/>
      <c r="I132" s="698"/>
      <c r="J132" s="698"/>
      <c r="K132" s="698"/>
      <c r="L132" s="698"/>
      <c r="M132" s="698"/>
      <c r="N132" s="698"/>
      <c r="O132" s="698"/>
      <c r="P132" s="698"/>
      <c r="Q132" s="698"/>
      <c r="R132" s="698"/>
      <c r="S132" s="698"/>
      <c r="T132" s="699"/>
      <c r="U132" s="662"/>
      <c r="V132" s="663"/>
      <c r="W132" s="495">
        <f>16140/12*U132</f>
        <v>0</v>
      </c>
      <c r="X132" s="664"/>
      <c r="Y132" s="664"/>
      <c r="Z132" s="664"/>
      <c r="AA132" s="664"/>
      <c r="AB132" s="665"/>
      <c r="AC132" s="657"/>
      <c r="AD132" s="658"/>
      <c r="AE132" s="671"/>
      <c r="AF132" s="281"/>
      <c r="AG132" s="281"/>
      <c r="AH132" s="281"/>
      <c r="AI132" s="281"/>
      <c r="AJ132" s="672"/>
      <c r="AK132" s="74"/>
    </row>
    <row r="133" spans="1:37" ht="18" customHeight="1">
      <c r="A133" s="74"/>
      <c r="B133" s="74"/>
      <c r="C133" s="74"/>
      <c r="D133" s="128">
        <v>69</v>
      </c>
      <c r="E133" s="497" t="s">
        <v>268</v>
      </c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9"/>
      <c r="U133" s="662"/>
      <c r="V133" s="663"/>
      <c r="W133" s="495">
        <f>4020/12*U133</f>
        <v>0</v>
      </c>
      <c r="X133" s="664"/>
      <c r="Y133" s="664"/>
      <c r="Z133" s="664"/>
      <c r="AA133" s="664"/>
      <c r="AB133" s="665"/>
      <c r="AC133" s="657"/>
      <c r="AD133" s="658"/>
      <c r="AE133" s="671"/>
      <c r="AF133" s="281"/>
      <c r="AG133" s="281"/>
      <c r="AH133" s="281"/>
      <c r="AI133" s="281"/>
      <c r="AJ133" s="672"/>
      <c r="AK133" s="74"/>
    </row>
    <row r="134" spans="1:37" ht="9.75" customHeight="1">
      <c r="A134" s="74"/>
      <c r="B134" s="74"/>
      <c r="C134" s="74"/>
      <c r="D134" s="763">
        <v>70</v>
      </c>
      <c r="E134" s="491" t="s">
        <v>291</v>
      </c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660"/>
      <c r="U134" s="661"/>
      <c r="V134" s="658"/>
      <c r="W134" s="494">
        <f>S118+S119+SUM(W126:AB133)</f>
        <v>24840</v>
      </c>
      <c r="X134" s="664"/>
      <c r="Y134" s="664"/>
      <c r="Z134" s="664"/>
      <c r="AA134" s="664"/>
      <c r="AB134" s="665"/>
      <c r="AC134" s="657"/>
      <c r="AD134" s="658"/>
      <c r="AE134" s="657"/>
      <c r="AF134" s="281"/>
      <c r="AG134" s="281"/>
      <c r="AH134" s="281"/>
      <c r="AI134" s="281"/>
      <c r="AJ134" s="672"/>
      <c r="AK134" s="74"/>
    </row>
    <row r="135" spans="1:37" ht="9.75" customHeight="1">
      <c r="A135" s="74"/>
      <c r="B135" s="74"/>
      <c r="C135" s="74"/>
      <c r="D135" s="764"/>
      <c r="E135" s="768" t="s">
        <v>292</v>
      </c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  <c r="P135" s="768"/>
      <c r="Q135" s="768"/>
      <c r="R135" s="768"/>
      <c r="S135" s="768"/>
      <c r="T135" s="769"/>
      <c r="U135" s="634"/>
      <c r="V135" s="659"/>
      <c r="W135" s="708"/>
      <c r="X135" s="709"/>
      <c r="Y135" s="709"/>
      <c r="Z135" s="709"/>
      <c r="AA135" s="709"/>
      <c r="AB135" s="710"/>
      <c r="AC135" s="634"/>
      <c r="AD135" s="659"/>
      <c r="AE135" s="634"/>
      <c r="AF135" s="354"/>
      <c r="AG135" s="354"/>
      <c r="AH135" s="354"/>
      <c r="AI135" s="354"/>
      <c r="AJ135" s="635"/>
      <c r="AK135" s="74"/>
    </row>
    <row r="136" spans="1:37" ht="18.75" customHeight="1">
      <c r="A136" s="74"/>
      <c r="B136" s="74"/>
      <c r="C136" s="74"/>
      <c r="D136" s="124">
        <v>71</v>
      </c>
      <c r="E136" s="429" t="s">
        <v>293</v>
      </c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770"/>
      <c r="U136" s="703"/>
      <c r="V136" s="704"/>
      <c r="W136" s="621">
        <f>MAX(S114-W134,0)</f>
        <v>0</v>
      </c>
      <c r="X136" s="653"/>
      <c r="Y136" s="653"/>
      <c r="Z136" s="653"/>
      <c r="AA136" s="653"/>
      <c r="AB136" s="654"/>
      <c r="AC136" s="703"/>
      <c r="AD136" s="704"/>
      <c r="AE136" s="720"/>
      <c r="AF136" s="487"/>
      <c r="AG136" s="487"/>
      <c r="AH136" s="487"/>
      <c r="AI136" s="487"/>
      <c r="AJ136" s="525"/>
      <c r="AK136" s="74"/>
    </row>
    <row r="137" spans="1:37" ht="15.75" customHeight="1">
      <c r="A137" s="74"/>
      <c r="B137" s="74"/>
      <c r="C137" s="74"/>
      <c r="D137" s="754" t="s">
        <v>211</v>
      </c>
      <c r="E137" s="754"/>
      <c r="F137" s="754"/>
      <c r="G137" s="754"/>
      <c r="H137" s="754"/>
      <c r="I137" s="754"/>
      <c r="J137" s="754"/>
      <c r="K137" s="754"/>
      <c r="L137" s="754"/>
      <c r="M137" s="754"/>
      <c r="N137" s="754"/>
      <c r="O137" s="754"/>
      <c r="P137" s="754"/>
      <c r="Q137" s="754"/>
      <c r="R137" s="754"/>
      <c r="S137" s="754"/>
      <c r="T137" s="754"/>
      <c r="U137" s="754"/>
      <c r="V137" s="754"/>
      <c r="W137" s="754"/>
      <c r="X137" s="754"/>
      <c r="Y137" s="754"/>
      <c r="Z137" s="754"/>
      <c r="AA137" s="754"/>
      <c r="AB137" s="754"/>
      <c r="AC137" s="754"/>
      <c r="AD137" s="754"/>
      <c r="AE137" s="754"/>
      <c r="AF137" s="754"/>
      <c r="AG137" s="754"/>
      <c r="AH137" s="754"/>
      <c r="AI137" s="754"/>
      <c r="AJ137" s="754"/>
      <c r="AK137" s="74"/>
    </row>
    <row r="138" spans="1:37" ht="18.75" customHeight="1">
      <c r="A138" s="74"/>
      <c r="B138" s="74"/>
      <c r="C138" s="74"/>
      <c r="D138" s="735"/>
      <c r="E138" s="697" t="s">
        <v>350</v>
      </c>
      <c r="F138" s="697"/>
      <c r="G138" s="697"/>
      <c r="H138" s="697"/>
      <c r="I138" s="697"/>
      <c r="J138" s="697"/>
      <c r="K138" s="697"/>
      <c r="L138" s="697"/>
      <c r="M138" s="697"/>
      <c r="N138" s="697"/>
      <c r="O138" s="697"/>
      <c r="P138" s="697"/>
      <c r="Q138" s="697"/>
      <c r="R138" s="697"/>
      <c r="S138" s="697"/>
      <c r="T138" s="697"/>
      <c r="U138" s="697"/>
      <c r="V138" s="697"/>
      <c r="W138" s="697" t="s">
        <v>33</v>
      </c>
      <c r="X138" s="697"/>
      <c r="Y138" s="697"/>
      <c r="Z138" s="697"/>
      <c r="AA138" s="697"/>
      <c r="AB138" s="697"/>
      <c r="AC138" s="719" t="s">
        <v>34</v>
      </c>
      <c r="AD138" s="719"/>
      <c r="AE138" s="719"/>
      <c r="AF138" s="719"/>
      <c r="AG138" s="732" t="s">
        <v>351</v>
      </c>
      <c r="AH138" s="733"/>
      <c r="AI138" s="733"/>
      <c r="AJ138" s="734"/>
      <c r="AK138" s="74"/>
    </row>
    <row r="139" spans="1:37" ht="9.75" customHeight="1">
      <c r="A139" s="74"/>
      <c r="B139" s="74"/>
      <c r="C139" s="74"/>
      <c r="D139" s="736"/>
      <c r="E139" s="707">
        <v>1</v>
      </c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>
        <v>2</v>
      </c>
      <c r="X139" s="707"/>
      <c r="Y139" s="707"/>
      <c r="Z139" s="707"/>
      <c r="AA139" s="707"/>
      <c r="AB139" s="707"/>
      <c r="AC139" s="755">
        <v>3</v>
      </c>
      <c r="AD139" s="755"/>
      <c r="AE139" s="755"/>
      <c r="AF139" s="755"/>
      <c r="AG139" s="413">
        <v>4</v>
      </c>
      <c r="AH139" s="615"/>
      <c r="AI139" s="615"/>
      <c r="AJ139" s="739"/>
      <c r="AK139" s="74"/>
    </row>
    <row r="140" spans="1:37" ht="18" customHeight="1">
      <c r="A140" s="74"/>
      <c r="B140" s="74"/>
      <c r="C140" s="74"/>
      <c r="D140" s="129">
        <v>1</v>
      </c>
      <c r="E140" s="758"/>
      <c r="F140" s="759"/>
      <c r="G140" s="759"/>
      <c r="H140" s="759"/>
      <c r="I140" s="759"/>
      <c r="J140" s="759"/>
      <c r="K140" s="759"/>
      <c r="L140" s="759"/>
      <c r="M140" s="759"/>
      <c r="N140" s="759"/>
      <c r="O140" s="759"/>
      <c r="P140" s="759"/>
      <c r="Q140" s="759"/>
      <c r="R140" s="759"/>
      <c r="S140" s="759"/>
      <c r="T140" s="759"/>
      <c r="U140" s="759"/>
      <c r="V140" s="760"/>
      <c r="W140" s="753"/>
      <c r="X140" s="753"/>
      <c r="Y140" s="753"/>
      <c r="Z140" s="753"/>
      <c r="AA140" s="753"/>
      <c r="AB140" s="753"/>
      <c r="AC140" s="738"/>
      <c r="AD140" s="738"/>
      <c r="AE140" s="738"/>
      <c r="AF140" s="738"/>
      <c r="AG140" s="596"/>
      <c r="AH140" s="597"/>
      <c r="AI140" s="597"/>
      <c r="AJ140" s="737"/>
      <c r="AK140" s="74"/>
    </row>
    <row r="141" spans="1:37" ht="18" customHeight="1">
      <c r="A141" s="74"/>
      <c r="B141" s="74"/>
      <c r="C141" s="74"/>
      <c r="D141" s="129">
        <v>2</v>
      </c>
      <c r="E141" s="758"/>
      <c r="F141" s="759"/>
      <c r="G141" s="759"/>
      <c r="H141" s="759"/>
      <c r="I141" s="759"/>
      <c r="J141" s="759"/>
      <c r="K141" s="759"/>
      <c r="L141" s="759"/>
      <c r="M141" s="759"/>
      <c r="N141" s="759"/>
      <c r="O141" s="759"/>
      <c r="P141" s="759"/>
      <c r="Q141" s="759"/>
      <c r="R141" s="759"/>
      <c r="S141" s="759"/>
      <c r="T141" s="759"/>
      <c r="U141" s="759"/>
      <c r="V141" s="760"/>
      <c r="W141" s="753"/>
      <c r="X141" s="753"/>
      <c r="Y141" s="753"/>
      <c r="Z141" s="753"/>
      <c r="AA141" s="753"/>
      <c r="AB141" s="753"/>
      <c r="AC141" s="738"/>
      <c r="AD141" s="738"/>
      <c r="AE141" s="738"/>
      <c r="AF141" s="738"/>
      <c r="AG141" s="596"/>
      <c r="AH141" s="597"/>
      <c r="AI141" s="597"/>
      <c r="AJ141" s="737"/>
      <c r="AK141" s="74"/>
    </row>
    <row r="142" spans="1:37" ht="18" customHeight="1">
      <c r="A142" s="74"/>
      <c r="B142" s="74"/>
      <c r="C142" s="74"/>
      <c r="D142" s="129">
        <v>3</v>
      </c>
      <c r="E142" s="758"/>
      <c r="F142" s="759"/>
      <c r="G142" s="759"/>
      <c r="H142" s="759"/>
      <c r="I142" s="759"/>
      <c r="J142" s="759"/>
      <c r="K142" s="759"/>
      <c r="L142" s="759"/>
      <c r="M142" s="759"/>
      <c r="N142" s="759"/>
      <c r="O142" s="759"/>
      <c r="P142" s="759"/>
      <c r="Q142" s="759"/>
      <c r="R142" s="759"/>
      <c r="S142" s="759"/>
      <c r="T142" s="759"/>
      <c r="U142" s="759"/>
      <c r="V142" s="760"/>
      <c r="W142" s="753"/>
      <c r="X142" s="753"/>
      <c r="Y142" s="753"/>
      <c r="Z142" s="753"/>
      <c r="AA142" s="753"/>
      <c r="AB142" s="753"/>
      <c r="AC142" s="738"/>
      <c r="AD142" s="738"/>
      <c r="AE142" s="738"/>
      <c r="AF142" s="738"/>
      <c r="AG142" s="596"/>
      <c r="AH142" s="597"/>
      <c r="AI142" s="597"/>
      <c r="AJ142" s="737"/>
      <c r="AK142" s="74"/>
    </row>
    <row r="143" spans="1:37" ht="18" customHeight="1">
      <c r="A143" s="74"/>
      <c r="B143" s="74"/>
      <c r="C143" s="74"/>
      <c r="D143" s="129">
        <v>4</v>
      </c>
      <c r="E143" s="758"/>
      <c r="F143" s="759"/>
      <c r="G143" s="759"/>
      <c r="H143" s="759"/>
      <c r="I143" s="759"/>
      <c r="J143" s="759"/>
      <c r="K143" s="759"/>
      <c r="L143" s="759"/>
      <c r="M143" s="759"/>
      <c r="N143" s="759"/>
      <c r="O143" s="759"/>
      <c r="P143" s="759"/>
      <c r="Q143" s="759"/>
      <c r="R143" s="759"/>
      <c r="S143" s="759"/>
      <c r="T143" s="759"/>
      <c r="U143" s="759"/>
      <c r="V143" s="760"/>
      <c r="W143" s="753"/>
      <c r="X143" s="753"/>
      <c r="Y143" s="753"/>
      <c r="Z143" s="753"/>
      <c r="AA143" s="753"/>
      <c r="AB143" s="753"/>
      <c r="AC143" s="738"/>
      <c r="AD143" s="738"/>
      <c r="AE143" s="738"/>
      <c r="AF143" s="738"/>
      <c r="AG143" s="596"/>
      <c r="AH143" s="597"/>
      <c r="AI143" s="597"/>
      <c r="AJ143" s="737"/>
      <c r="AK143" s="74"/>
    </row>
    <row r="144" spans="1:37" ht="18" customHeight="1">
      <c r="A144" s="74"/>
      <c r="B144" s="74"/>
      <c r="C144" s="74"/>
      <c r="D144" s="130"/>
      <c r="E144" s="785" t="s">
        <v>76</v>
      </c>
      <c r="F144" s="429"/>
      <c r="G144" s="429"/>
      <c r="H144" s="429"/>
      <c r="I144" s="429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770"/>
      <c r="W144" s="786"/>
      <c r="X144" s="786"/>
      <c r="Y144" s="786"/>
      <c r="Z144" s="786"/>
      <c r="AA144" s="786"/>
      <c r="AB144" s="786"/>
      <c r="AC144" s="783">
        <f>SUM(AC140:AF143)</f>
        <v>0</v>
      </c>
      <c r="AD144" s="783"/>
      <c r="AE144" s="783"/>
      <c r="AF144" s="783"/>
      <c r="AG144" s="783">
        <f>SUM(AG140:AJ143)</f>
        <v>0</v>
      </c>
      <c r="AH144" s="783"/>
      <c r="AI144" s="783"/>
      <c r="AJ144" s="783"/>
      <c r="AK144" s="74"/>
    </row>
    <row r="145" spans="1:37" ht="3" customHeight="1">
      <c r="A145" s="74"/>
      <c r="B145" s="74"/>
      <c r="C145" s="74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2"/>
      <c r="V145" s="73"/>
      <c r="W145" s="133"/>
      <c r="X145" s="73"/>
      <c r="Y145" s="73"/>
      <c r="Z145" s="73"/>
      <c r="AA145" s="73"/>
      <c r="AB145" s="73"/>
      <c r="AC145" s="132"/>
      <c r="AD145" s="73"/>
      <c r="AE145" s="132"/>
      <c r="AF145" s="73"/>
      <c r="AG145" s="73"/>
      <c r="AH145" s="73"/>
      <c r="AI145" s="73"/>
      <c r="AJ145" s="73"/>
      <c r="AK145" s="74"/>
    </row>
    <row r="146" spans="1:37" ht="18" customHeight="1">
      <c r="A146" s="74"/>
      <c r="B146" s="74"/>
      <c r="C146" s="74"/>
      <c r="D146" s="109">
        <v>72</v>
      </c>
      <c r="E146" s="521" t="s">
        <v>212</v>
      </c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1"/>
      <c r="Q146" s="521"/>
      <c r="R146" s="521"/>
      <c r="S146" s="521"/>
      <c r="T146" s="522"/>
      <c r="U146" s="784">
        <f>967*AC144+1934*AG144</f>
        <v>0</v>
      </c>
      <c r="V146" s="784"/>
      <c r="W146" s="784"/>
      <c r="X146" s="784"/>
      <c r="Y146" s="784"/>
      <c r="Z146" s="784"/>
      <c r="AA146" s="784"/>
      <c r="AB146" s="784"/>
      <c r="AC146" s="651"/>
      <c r="AD146" s="351"/>
      <c r="AE146" s="351"/>
      <c r="AF146" s="351"/>
      <c r="AG146" s="351"/>
      <c r="AH146" s="351"/>
      <c r="AI146" s="351"/>
      <c r="AJ146" s="619"/>
      <c r="AK146" s="74"/>
    </row>
    <row r="147" spans="1:37" ht="9.75" customHeight="1">
      <c r="A147" s="74"/>
      <c r="B147" s="74"/>
      <c r="C147" s="74"/>
      <c r="D147" s="742">
        <v>73</v>
      </c>
      <c r="E147" s="328" t="s">
        <v>397</v>
      </c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9"/>
      <c r="U147" s="706">
        <f>MIN(U146,W136)</f>
        <v>0</v>
      </c>
      <c r="V147" s="706"/>
      <c r="W147" s="706"/>
      <c r="X147" s="706"/>
      <c r="Y147" s="706"/>
      <c r="Z147" s="706"/>
      <c r="AA147" s="706"/>
      <c r="AB147" s="706"/>
      <c r="AC147" s="287"/>
      <c r="AD147" s="288"/>
      <c r="AE147" s="288"/>
      <c r="AF147" s="288"/>
      <c r="AG147" s="288"/>
      <c r="AH147" s="288"/>
      <c r="AI147" s="288"/>
      <c r="AJ147" s="283"/>
      <c r="AK147" s="74"/>
    </row>
    <row r="148" spans="1:37" ht="9.75" customHeight="1">
      <c r="A148" s="74"/>
      <c r="B148" s="74"/>
      <c r="C148" s="74"/>
      <c r="D148" s="269"/>
      <c r="E148" s="264" t="s">
        <v>294</v>
      </c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5"/>
      <c r="U148" s="706"/>
      <c r="V148" s="706"/>
      <c r="W148" s="706"/>
      <c r="X148" s="706"/>
      <c r="Y148" s="706"/>
      <c r="Z148" s="706"/>
      <c r="AA148" s="706"/>
      <c r="AB148" s="706"/>
      <c r="AC148" s="282"/>
      <c r="AD148" s="278"/>
      <c r="AE148" s="278"/>
      <c r="AF148" s="278"/>
      <c r="AG148" s="278"/>
      <c r="AH148" s="278"/>
      <c r="AI148" s="278"/>
      <c r="AJ148" s="279"/>
      <c r="AK148" s="74"/>
    </row>
    <row r="149" spans="1:37" ht="18.75" customHeight="1">
      <c r="A149" s="74"/>
      <c r="B149" s="74"/>
      <c r="C149" s="74"/>
      <c r="D149" s="16">
        <v>74</v>
      </c>
      <c r="E149" s="527" t="s">
        <v>213</v>
      </c>
      <c r="F149" s="527"/>
      <c r="G149" s="527"/>
      <c r="H149" s="527"/>
      <c r="I149" s="527"/>
      <c r="J149" s="527"/>
      <c r="K149" s="527"/>
      <c r="L149" s="527"/>
      <c r="M149" s="527"/>
      <c r="N149" s="527"/>
      <c r="O149" s="527"/>
      <c r="P149" s="527"/>
      <c r="Q149" s="527"/>
      <c r="R149" s="527"/>
      <c r="S149" s="527"/>
      <c r="T149" s="528"/>
      <c r="U149" s="526">
        <f>W136-U147</f>
        <v>0</v>
      </c>
      <c r="V149" s="526"/>
      <c r="W149" s="526"/>
      <c r="X149" s="526"/>
      <c r="Y149" s="526"/>
      <c r="Z149" s="526"/>
      <c r="AA149" s="526"/>
      <c r="AB149" s="526"/>
      <c r="AC149" s="787"/>
      <c r="AD149" s="788"/>
      <c r="AE149" s="788"/>
      <c r="AF149" s="788"/>
      <c r="AG149" s="788"/>
      <c r="AH149" s="788"/>
      <c r="AI149" s="788"/>
      <c r="AJ149" s="789"/>
      <c r="AK149" s="74"/>
    </row>
    <row r="150" spans="1:37" ht="3" customHeight="1">
      <c r="A150" s="74"/>
      <c r="B150" s="74"/>
      <c r="C150" s="74"/>
      <c r="D150" s="13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74"/>
    </row>
    <row r="151" spans="1:37" ht="18" customHeight="1">
      <c r="A151" s="74"/>
      <c r="B151" s="74"/>
      <c r="C151" s="74"/>
      <c r="D151" s="109">
        <v>75</v>
      </c>
      <c r="E151" s="521" t="s">
        <v>214</v>
      </c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1"/>
      <c r="R151" s="521"/>
      <c r="S151" s="521"/>
      <c r="T151" s="522"/>
      <c r="U151" s="520">
        <f>IF(U146-U147&lt;100,0,MIN(U146-U147,52200))</f>
        <v>0</v>
      </c>
      <c r="V151" s="520"/>
      <c r="W151" s="520"/>
      <c r="X151" s="520"/>
      <c r="Y151" s="520"/>
      <c r="Z151" s="520"/>
      <c r="AA151" s="520"/>
      <c r="AB151" s="520"/>
      <c r="AC151" s="651"/>
      <c r="AD151" s="351"/>
      <c r="AE151" s="351"/>
      <c r="AF151" s="351"/>
      <c r="AG151" s="351"/>
      <c r="AH151" s="351"/>
      <c r="AI151" s="351"/>
      <c r="AJ151" s="619"/>
      <c r="AK151" s="74"/>
    </row>
    <row r="152" spans="1:37" ht="9.75" customHeight="1">
      <c r="A152" s="74"/>
      <c r="B152" s="74"/>
      <c r="C152" s="74"/>
      <c r="D152" s="268">
        <v>76</v>
      </c>
      <c r="E152" s="328" t="s">
        <v>352</v>
      </c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9"/>
      <c r="U152" s="266"/>
      <c r="V152" s="266"/>
      <c r="W152" s="266"/>
      <c r="X152" s="266"/>
      <c r="Y152" s="266"/>
      <c r="Z152" s="266"/>
      <c r="AA152" s="266"/>
      <c r="AB152" s="266"/>
      <c r="AC152" s="287"/>
      <c r="AD152" s="288"/>
      <c r="AE152" s="288"/>
      <c r="AF152" s="288"/>
      <c r="AG152" s="288"/>
      <c r="AH152" s="288"/>
      <c r="AI152" s="288"/>
      <c r="AJ152" s="283"/>
      <c r="AK152" s="74"/>
    </row>
    <row r="153" spans="1:37" ht="9.75" customHeight="1">
      <c r="A153" s="74"/>
      <c r="B153" s="74"/>
      <c r="C153" s="74"/>
      <c r="D153" s="269"/>
      <c r="E153" s="264" t="s">
        <v>269</v>
      </c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5"/>
      <c r="U153" s="266"/>
      <c r="V153" s="266"/>
      <c r="W153" s="266"/>
      <c r="X153" s="266"/>
      <c r="Y153" s="266"/>
      <c r="Z153" s="266"/>
      <c r="AA153" s="266"/>
      <c r="AB153" s="266"/>
      <c r="AC153" s="282"/>
      <c r="AD153" s="278"/>
      <c r="AE153" s="278"/>
      <c r="AF153" s="278"/>
      <c r="AG153" s="278"/>
      <c r="AH153" s="278"/>
      <c r="AI153" s="278"/>
      <c r="AJ153" s="279"/>
      <c r="AK153" s="74"/>
    </row>
    <row r="154" spans="1:37" ht="18.75" customHeight="1">
      <c r="A154" s="74"/>
      <c r="B154" s="74"/>
      <c r="C154" s="74"/>
      <c r="D154" s="108">
        <v>77</v>
      </c>
      <c r="E154" s="636" t="s">
        <v>215</v>
      </c>
      <c r="F154" s="636"/>
      <c r="G154" s="636"/>
      <c r="H154" s="636"/>
      <c r="I154" s="636"/>
      <c r="J154" s="636"/>
      <c r="K154" s="636"/>
      <c r="L154" s="636"/>
      <c r="M154" s="636"/>
      <c r="N154" s="636"/>
      <c r="O154" s="636"/>
      <c r="P154" s="636"/>
      <c r="Q154" s="636"/>
      <c r="R154" s="636"/>
      <c r="S154" s="636"/>
      <c r="T154" s="637"/>
      <c r="U154" s="526">
        <f>U151-U152</f>
        <v>0</v>
      </c>
      <c r="V154" s="526"/>
      <c r="W154" s="526"/>
      <c r="X154" s="526"/>
      <c r="Y154" s="526"/>
      <c r="Z154" s="526"/>
      <c r="AA154" s="526"/>
      <c r="AB154" s="526"/>
      <c r="AC154" s="524"/>
      <c r="AD154" s="487"/>
      <c r="AE154" s="487"/>
      <c r="AF154" s="487"/>
      <c r="AG154" s="487"/>
      <c r="AH154" s="487"/>
      <c r="AI154" s="487"/>
      <c r="AJ154" s="525"/>
      <c r="AK154" s="74"/>
    </row>
    <row r="155" spans="1:37" ht="15" customHeight="1">
      <c r="A155" s="74"/>
      <c r="B155" s="74"/>
      <c r="C155" s="74"/>
      <c r="D155" s="483" t="s">
        <v>216</v>
      </c>
      <c r="E155" s="484"/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4"/>
      <c r="V155" s="484"/>
      <c r="W155" s="484"/>
      <c r="X155" s="484"/>
      <c r="Y155" s="484"/>
      <c r="Z155" s="484"/>
      <c r="AA155" s="484"/>
      <c r="AB155" s="484"/>
      <c r="AC155" s="484"/>
      <c r="AD155" s="484"/>
      <c r="AE155" s="484"/>
      <c r="AF155" s="484"/>
      <c r="AG155" s="484"/>
      <c r="AH155" s="484"/>
      <c r="AI155" s="484"/>
      <c r="AJ155" s="484"/>
      <c r="AK155" s="74"/>
    </row>
    <row r="156" spans="1:37" ht="18.75" customHeight="1">
      <c r="A156" s="74"/>
      <c r="B156" s="74"/>
      <c r="C156" s="74"/>
      <c r="D156" s="109">
        <v>78</v>
      </c>
      <c r="E156" s="521" t="s">
        <v>398</v>
      </c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1"/>
      <c r="R156" s="521"/>
      <c r="S156" s="521"/>
      <c r="T156" s="522"/>
      <c r="U156" s="523"/>
      <c r="V156" s="523"/>
      <c r="W156" s="523"/>
      <c r="X156" s="523"/>
      <c r="Y156" s="523"/>
      <c r="Z156" s="523"/>
      <c r="AA156" s="523"/>
      <c r="AB156" s="523"/>
      <c r="AC156" s="651"/>
      <c r="AD156" s="351"/>
      <c r="AE156" s="351"/>
      <c r="AF156" s="351"/>
      <c r="AG156" s="351"/>
      <c r="AH156" s="351"/>
      <c r="AI156" s="351"/>
      <c r="AJ156" s="619"/>
      <c r="AK156" s="74"/>
    </row>
    <row r="157" spans="1:37" ht="9.75" customHeight="1">
      <c r="A157" s="74"/>
      <c r="B157" s="74"/>
      <c r="C157" s="74"/>
      <c r="D157" s="268">
        <v>79</v>
      </c>
      <c r="E157" s="328" t="s">
        <v>399</v>
      </c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9"/>
      <c r="U157" s="266"/>
      <c r="V157" s="266"/>
      <c r="W157" s="266"/>
      <c r="X157" s="266"/>
      <c r="Y157" s="266"/>
      <c r="Z157" s="266"/>
      <c r="AA157" s="266"/>
      <c r="AB157" s="266"/>
      <c r="AC157" s="287"/>
      <c r="AD157" s="288"/>
      <c r="AE157" s="288"/>
      <c r="AF157" s="288"/>
      <c r="AG157" s="288"/>
      <c r="AH157" s="288"/>
      <c r="AI157" s="288"/>
      <c r="AJ157" s="283"/>
      <c r="AK157" s="74"/>
    </row>
    <row r="158" spans="1:37" ht="9.75" customHeight="1">
      <c r="A158" s="74"/>
      <c r="B158" s="74"/>
      <c r="C158" s="74"/>
      <c r="D158" s="514"/>
      <c r="E158" s="264" t="s">
        <v>400</v>
      </c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5"/>
      <c r="U158" s="266"/>
      <c r="V158" s="266"/>
      <c r="W158" s="266"/>
      <c r="X158" s="266"/>
      <c r="Y158" s="266"/>
      <c r="Z158" s="266"/>
      <c r="AA158" s="266"/>
      <c r="AB158" s="266"/>
      <c r="AC158" s="282"/>
      <c r="AD158" s="278"/>
      <c r="AE158" s="278"/>
      <c r="AF158" s="278"/>
      <c r="AG158" s="278"/>
      <c r="AH158" s="278"/>
      <c r="AI158" s="278"/>
      <c r="AJ158" s="279"/>
      <c r="AK158" s="74"/>
    </row>
    <row r="159" spans="1:37" ht="9.75" customHeight="1">
      <c r="A159" s="74" t="s">
        <v>69</v>
      </c>
      <c r="B159" s="74"/>
      <c r="C159" s="74"/>
      <c r="D159" s="268">
        <v>80</v>
      </c>
      <c r="E159" s="328" t="s">
        <v>219</v>
      </c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9"/>
      <c r="U159" s="266"/>
      <c r="V159" s="266"/>
      <c r="W159" s="266"/>
      <c r="X159" s="266"/>
      <c r="Y159" s="266"/>
      <c r="Z159" s="266"/>
      <c r="AA159" s="266"/>
      <c r="AB159" s="266"/>
      <c r="AC159" s="287"/>
      <c r="AD159" s="288"/>
      <c r="AE159" s="288"/>
      <c r="AF159" s="288"/>
      <c r="AG159" s="288"/>
      <c r="AH159" s="288"/>
      <c r="AI159" s="288"/>
      <c r="AJ159" s="283"/>
      <c r="AK159" s="74"/>
    </row>
    <row r="160" spans="1:37" ht="9.75" customHeight="1">
      <c r="A160" s="74"/>
      <c r="B160" s="74"/>
      <c r="C160" s="74"/>
      <c r="D160" s="269"/>
      <c r="E160" s="264" t="s">
        <v>220</v>
      </c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5"/>
      <c r="U160" s="266"/>
      <c r="V160" s="266"/>
      <c r="W160" s="266"/>
      <c r="X160" s="266"/>
      <c r="Y160" s="266"/>
      <c r="Z160" s="266"/>
      <c r="AA160" s="266"/>
      <c r="AB160" s="266"/>
      <c r="AC160" s="282"/>
      <c r="AD160" s="278"/>
      <c r="AE160" s="278"/>
      <c r="AF160" s="278"/>
      <c r="AG160" s="278"/>
      <c r="AH160" s="278"/>
      <c r="AI160" s="278"/>
      <c r="AJ160" s="279"/>
      <c r="AK160" s="74"/>
    </row>
    <row r="161" spans="1:37" ht="9.75" customHeight="1">
      <c r="A161" s="74"/>
      <c r="B161" s="74"/>
      <c r="C161" s="74"/>
      <c r="D161" s="268">
        <v>81</v>
      </c>
      <c r="E161" s="328" t="s">
        <v>401</v>
      </c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9"/>
      <c r="U161" s="266"/>
      <c r="V161" s="266"/>
      <c r="W161" s="266"/>
      <c r="X161" s="266"/>
      <c r="Y161" s="266"/>
      <c r="Z161" s="266"/>
      <c r="AA161" s="266"/>
      <c r="AB161" s="266"/>
      <c r="AC161" s="287"/>
      <c r="AD161" s="288"/>
      <c r="AE161" s="288"/>
      <c r="AF161" s="288"/>
      <c r="AG161" s="288"/>
      <c r="AH161" s="288"/>
      <c r="AI161" s="288"/>
      <c r="AJ161" s="283"/>
      <c r="AK161" s="74"/>
    </row>
    <row r="162" spans="1:37" ht="9.75" customHeight="1">
      <c r="A162" s="74" t="s">
        <v>69</v>
      </c>
      <c r="B162" s="74"/>
      <c r="C162" s="74"/>
      <c r="D162" s="269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1"/>
      <c r="U162" s="266"/>
      <c r="V162" s="266"/>
      <c r="W162" s="266"/>
      <c r="X162" s="266"/>
      <c r="Y162" s="266"/>
      <c r="Z162" s="266"/>
      <c r="AA162" s="266"/>
      <c r="AB162" s="266"/>
      <c r="AC162" s="282"/>
      <c r="AD162" s="278"/>
      <c r="AE162" s="278"/>
      <c r="AF162" s="278"/>
      <c r="AG162" s="278"/>
      <c r="AH162" s="278"/>
      <c r="AI162" s="278"/>
      <c r="AJ162" s="279"/>
      <c r="AK162" s="74"/>
    </row>
    <row r="163" spans="1:37" ht="9.75" customHeight="1">
      <c r="A163" s="74"/>
      <c r="B163" s="74"/>
      <c r="C163" s="74"/>
      <c r="D163" s="268">
        <v>82</v>
      </c>
      <c r="E163" s="328" t="s">
        <v>403</v>
      </c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9"/>
      <c r="U163" s="266"/>
      <c r="V163" s="266"/>
      <c r="W163" s="266"/>
      <c r="X163" s="266"/>
      <c r="Y163" s="266"/>
      <c r="Z163" s="266"/>
      <c r="AA163" s="266"/>
      <c r="AB163" s="266"/>
      <c r="AC163" s="287"/>
      <c r="AD163" s="288"/>
      <c r="AE163" s="288"/>
      <c r="AF163" s="288"/>
      <c r="AG163" s="288"/>
      <c r="AH163" s="288"/>
      <c r="AI163" s="288"/>
      <c r="AJ163" s="283"/>
      <c r="AK163" s="74"/>
    </row>
    <row r="164" spans="1:37" ht="9.75" customHeight="1">
      <c r="A164" s="74" t="s">
        <v>69</v>
      </c>
      <c r="B164" s="74"/>
      <c r="C164" s="74"/>
      <c r="D164" s="269"/>
      <c r="E164" s="264" t="s">
        <v>402</v>
      </c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5"/>
      <c r="U164" s="266"/>
      <c r="V164" s="266"/>
      <c r="W164" s="266"/>
      <c r="X164" s="266"/>
      <c r="Y164" s="266"/>
      <c r="Z164" s="266"/>
      <c r="AA164" s="266"/>
      <c r="AB164" s="266"/>
      <c r="AC164" s="282"/>
      <c r="AD164" s="278"/>
      <c r="AE164" s="278"/>
      <c r="AF164" s="278"/>
      <c r="AG164" s="278"/>
      <c r="AH164" s="278"/>
      <c r="AI164" s="278"/>
      <c r="AJ164" s="279"/>
      <c r="AK164" s="74"/>
    </row>
    <row r="165" spans="1:37" ht="9.75" customHeight="1">
      <c r="A165" s="74"/>
      <c r="B165" s="74"/>
      <c r="C165" s="74"/>
      <c r="D165" s="268">
        <v>83</v>
      </c>
      <c r="E165" s="328" t="s">
        <v>221</v>
      </c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9"/>
      <c r="U165" s="266"/>
      <c r="V165" s="266"/>
      <c r="W165" s="266"/>
      <c r="X165" s="266"/>
      <c r="Y165" s="266"/>
      <c r="Z165" s="266"/>
      <c r="AA165" s="266"/>
      <c r="AB165" s="266"/>
      <c r="AC165" s="287"/>
      <c r="AD165" s="288"/>
      <c r="AE165" s="288"/>
      <c r="AF165" s="288"/>
      <c r="AG165" s="288"/>
      <c r="AH165" s="288"/>
      <c r="AI165" s="288"/>
      <c r="AJ165" s="283"/>
      <c r="AK165" s="74"/>
    </row>
    <row r="166" spans="1:37" ht="9.75" customHeight="1">
      <c r="A166" s="74"/>
      <c r="B166" s="74"/>
      <c r="C166" s="74"/>
      <c r="D166" s="449"/>
      <c r="E166" s="365" t="s">
        <v>353</v>
      </c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6"/>
      <c r="U166" s="479"/>
      <c r="V166" s="479"/>
      <c r="W166" s="479"/>
      <c r="X166" s="479"/>
      <c r="Y166" s="479"/>
      <c r="Z166" s="479"/>
      <c r="AA166" s="479"/>
      <c r="AB166" s="479"/>
      <c r="AC166" s="480"/>
      <c r="AD166" s="481"/>
      <c r="AE166" s="481"/>
      <c r="AF166" s="481"/>
      <c r="AG166" s="481"/>
      <c r="AH166" s="481"/>
      <c r="AI166" s="481"/>
      <c r="AJ166" s="482"/>
      <c r="AK166" s="74"/>
    </row>
    <row r="167" spans="1:37" ht="15" customHeight="1">
      <c r="A167" s="74" t="s">
        <v>69</v>
      </c>
      <c r="B167" s="74"/>
      <c r="C167" s="74"/>
      <c r="D167" s="483" t="s">
        <v>222</v>
      </c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484"/>
      <c r="R167" s="484"/>
      <c r="S167" s="484"/>
      <c r="T167" s="484"/>
      <c r="U167" s="484"/>
      <c r="V167" s="484"/>
      <c r="W167" s="484"/>
      <c r="X167" s="484"/>
      <c r="Y167" s="484"/>
      <c r="Z167" s="484"/>
      <c r="AA167" s="484"/>
      <c r="AB167" s="484"/>
      <c r="AC167" s="484"/>
      <c r="AD167" s="484"/>
      <c r="AE167" s="484"/>
      <c r="AF167" s="484"/>
      <c r="AG167" s="484"/>
      <c r="AH167" s="484"/>
      <c r="AI167" s="484"/>
      <c r="AJ167" s="484"/>
      <c r="AK167" s="74"/>
    </row>
    <row r="168" spans="1:37" ht="9.75" customHeight="1">
      <c r="A168" s="84"/>
      <c r="B168" s="84"/>
      <c r="C168" s="84"/>
      <c r="D168" s="740">
        <v>84</v>
      </c>
      <c r="E168" s="377" t="s">
        <v>223</v>
      </c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  <c r="T168" s="519"/>
      <c r="U168" s="370"/>
      <c r="V168" s="370"/>
      <c r="W168" s="370"/>
      <c r="X168" s="370"/>
      <c r="Y168" s="370"/>
      <c r="Z168" s="370"/>
      <c r="AA168" s="370"/>
      <c r="AB168" s="370"/>
      <c r="AC168" s="515"/>
      <c r="AD168" s="516"/>
      <c r="AE168" s="516"/>
      <c r="AF168" s="516"/>
      <c r="AG168" s="516"/>
      <c r="AH168" s="516"/>
      <c r="AI168" s="516"/>
      <c r="AJ168" s="517"/>
      <c r="AK168" s="84"/>
    </row>
    <row r="169" spans="1:37" ht="9.75" customHeight="1">
      <c r="A169" s="74"/>
      <c r="B169" s="74"/>
      <c r="C169" s="74"/>
      <c r="D169" s="741"/>
      <c r="E169" s="264" t="s">
        <v>256</v>
      </c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8"/>
      <c r="U169" s="371"/>
      <c r="V169" s="371"/>
      <c r="W169" s="371"/>
      <c r="X169" s="371"/>
      <c r="Y169" s="371"/>
      <c r="Z169" s="371"/>
      <c r="AA169" s="371"/>
      <c r="AB169" s="371"/>
      <c r="AC169" s="372"/>
      <c r="AD169" s="373"/>
      <c r="AE169" s="373"/>
      <c r="AF169" s="373"/>
      <c r="AG169" s="373"/>
      <c r="AH169" s="373"/>
      <c r="AI169" s="373"/>
      <c r="AJ169" s="374"/>
      <c r="AK169" s="74"/>
    </row>
    <row r="170" spans="1:37" ht="18.75" customHeight="1">
      <c r="A170" s="74" t="s">
        <v>69</v>
      </c>
      <c r="B170" s="74"/>
      <c r="C170" s="74"/>
      <c r="D170" s="106">
        <v>85</v>
      </c>
      <c r="E170" s="277" t="s">
        <v>354</v>
      </c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3"/>
      <c r="U170" s="272"/>
      <c r="V170" s="272"/>
      <c r="W170" s="272"/>
      <c r="X170" s="272"/>
      <c r="Y170" s="272"/>
      <c r="Z170" s="272"/>
      <c r="AA170" s="272"/>
      <c r="AB170" s="272"/>
      <c r="AC170" s="274"/>
      <c r="AD170" s="275"/>
      <c r="AE170" s="275"/>
      <c r="AF170" s="275"/>
      <c r="AG170" s="275"/>
      <c r="AH170" s="275"/>
      <c r="AI170" s="275"/>
      <c r="AJ170" s="276"/>
      <c r="AK170" s="74"/>
    </row>
    <row r="171" spans="1:37" ht="9.75" customHeight="1">
      <c r="A171" s="74"/>
      <c r="B171" s="74"/>
      <c r="C171" s="74"/>
      <c r="D171" s="742">
        <v>86</v>
      </c>
      <c r="E171" s="328" t="s">
        <v>224</v>
      </c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9"/>
      <c r="U171" s="266"/>
      <c r="V171" s="266"/>
      <c r="W171" s="266"/>
      <c r="X171" s="266"/>
      <c r="Y171" s="266"/>
      <c r="Z171" s="266"/>
      <c r="AA171" s="266"/>
      <c r="AB171" s="266"/>
      <c r="AC171" s="287"/>
      <c r="AD171" s="288"/>
      <c r="AE171" s="288"/>
      <c r="AF171" s="288"/>
      <c r="AG171" s="288"/>
      <c r="AH171" s="288"/>
      <c r="AI171" s="288"/>
      <c r="AJ171" s="283"/>
      <c r="AK171" s="74"/>
    </row>
    <row r="172" spans="1:37" ht="9.75" customHeight="1">
      <c r="A172" s="74"/>
      <c r="B172" s="74"/>
      <c r="C172" s="74"/>
      <c r="D172" s="269"/>
      <c r="E172" s="264" t="s">
        <v>178</v>
      </c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5"/>
      <c r="U172" s="266"/>
      <c r="V172" s="266"/>
      <c r="W172" s="266"/>
      <c r="X172" s="266"/>
      <c r="Y172" s="266"/>
      <c r="Z172" s="266"/>
      <c r="AA172" s="266"/>
      <c r="AB172" s="266"/>
      <c r="AC172" s="282"/>
      <c r="AD172" s="278"/>
      <c r="AE172" s="278"/>
      <c r="AF172" s="278"/>
      <c r="AG172" s="278"/>
      <c r="AH172" s="278"/>
      <c r="AI172" s="278"/>
      <c r="AJ172" s="279"/>
      <c r="AK172" s="74"/>
    </row>
    <row r="173" spans="1:37" ht="18" customHeight="1">
      <c r="A173" s="74" t="s">
        <v>69</v>
      </c>
      <c r="B173" s="74"/>
      <c r="C173" s="74"/>
      <c r="D173" s="106">
        <v>87</v>
      </c>
      <c r="E173" s="277" t="s">
        <v>355</v>
      </c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3"/>
      <c r="U173" s="272"/>
      <c r="V173" s="272"/>
      <c r="W173" s="272"/>
      <c r="X173" s="272"/>
      <c r="Y173" s="272"/>
      <c r="Z173" s="272"/>
      <c r="AA173" s="272"/>
      <c r="AB173" s="272"/>
      <c r="AC173" s="274"/>
      <c r="AD173" s="275"/>
      <c r="AE173" s="275"/>
      <c r="AF173" s="275"/>
      <c r="AG173" s="275"/>
      <c r="AH173" s="275"/>
      <c r="AI173" s="275"/>
      <c r="AJ173" s="276"/>
      <c r="AK173" s="74"/>
    </row>
    <row r="174" spans="1:37" ht="18" customHeight="1">
      <c r="A174" s="74"/>
      <c r="B174" s="74"/>
      <c r="C174" s="74"/>
      <c r="D174" s="106" t="s">
        <v>359</v>
      </c>
      <c r="E174" s="221" t="s">
        <v>360</v>
      </c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2"/>
      <c r="U174" s="367"/>
      <c r="V174" s="368"/>
      <c r="W174" s="368"/>
      <c r="X174" s="368"/>
      <c r="Y174" s="368"/>
      <c r="Z174" s="368"/>
      <c r="AA174" s="368"/>
      <c r="AB174" s="369"/>
      <c r="AC174" s="223"/>
      <c r="AD174" s="220"/>
      <c r="AE174" s="220"/>
      <c r="AF174" s="220"/>
      <c r="AG174" s="220"/>
      <c r="AH174" s="220"/>
      <c r="AI174" s="220"/>
      <c r="AJ174" s="224"/>
      <c r="AK174" s="74"/>
    </row>
    <row r="175" spans="1:37" ht="18" customHeight="1">
      <c r="A175" s="74" t="s">
        <v>69</v>
      </c>
      <c r="B175" s="74"/>
      <c r="C175" s="74"/>
      <c r="D175" s="106">
        <v>88</v>
      </c>
      <c r="E175" s="277" t="s">
        <v>225</v>
      </c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3"/>
      <c r="U175" s="272"/>
      <c r="V175" s="272"/>
      <c r="W175" s="272"/>
      <c r="X175" s="272"/>
      <c r="Y175" s="272"/>
      <c r="Z175" s="272"/>
      <c r="AA175" s="272"/>
      <c r="AB175" s="272"/>
      <c r="AC175" s="274"/>
      <c r="AD175" s="275"/>
      <c r="AE175" s="275"/>
      <c r="AF175" s="275"/>
      <c r="AG175" s="275"/>
      <c r="AH175" s="275"/>
      <c r="AI175" s="275"/>
      <c r="AJ175" s="276"/>
      <c r="AK175" s="74"/>
    </row>
    <row r="176" spans="1:37" ht="18" customHeight="1">
      <c r="A176" s="74"/>
      <c r="B176" s="74"/>
      <c r="C176" s="74"/>
      <c r="D176" s="106">
        <v>89</v>
      </c>
      <c r="E176" s="277" t="s">
        <v>356</v>
      </c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3"/>
      <c r="U176" s="272"/>
      <c r="V176" s="272"/>
      <c r="W176" s="272"/>
      <c r="X176" s="272"/>
      <c r="Y176" s="272"/>
      <c r="Z176" s="272"/>
      <c r="AA176" s="272"/>
      <c r="AB176" s="272"/>
      <c r="AC176" s="274"/>
      <c r="AD176" s="275"/>
      <c r="AE176" s="275"/>
      <c r="AF176" s="275"/>
      <c r="AG176" s="275"/>
      <c r="AH176" s="275"/>
      <c r="AI176" s="275"/>
      <c r="AJ176" s="276"/>
      <c r="AK176" s="74"/>
    </row>
    <row r="177" spans="1:37" ht="9.75" customHeight="1">
      <c r="A177" s="74"/>
      <c r="B177" s="74"/>
      <c r="C177" s="74"/>
      <c r="D177" s="268">
        <v>90</v>
      </c>
      <c r="E177" s="328" t="s">
        <v>226</v>
      </c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9"/>
      <c r="U177" s="792"/>
      <c r="V177" s="792"/>
      <c r="W177" s="792"/>
      <c r="X177" s="792"/>
      <c r="Y177" s="792"/>
      <c r="Z177" s="792"/>
      <c r="AA177" s="792"/>
      <c r="AB177" s="792"/>
      <c r="AC177" s="793"/>
      <c r="AD177" s="281"/>
      <c r="AE177" s="281"/>
      <c r="AF177" s="281"/>
      <c r="AG177" s="281"/>
      <c r="AH177" s="281"/>
      <c r="AI177" s="281"/>
      <c r="AJ177" s="672"/>
      <c r="AK177" s="74"/>
    </row>
    <row r="178" spans="1:37" ht="9.75" customHeight="1">
      <c r="A178" s="74"/>
      <c r="B178" s="74"/>
      <c r="C178" s="74"/>
      <c r="D178" s="269"/>
      <c r="E178" s="264" t="s">
        <v>295</v>
      </c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5"/>
      <c r="U178" s="371"/>
      <c r="V178" s="371"/>
      <c r="W178" s="371"/>
      <c r="X178" s="371"/>
      <c r="Y178" s="371"/>
      <c r="Z178" s="371"/>
      <c r="AA178" s="371"/>
      <c r="AB178" s="371"/>
      <c r="AC178" s="634"/>
      <c r="AD178" s="354"/>
      <c r="AE178" s="354"/>
      <c r="AF178" s="354"/>
      <c r="AG178" s="354"/>
      <c r="AH178" s="354"/>
      <c r="AI178" s="354"/>
      <c r="AJ178" s="635"/>
      <c r="AK178" s="74"/>
    </row>
    <row r="179" spans="1:37" ht="9.75" customHeight="1">
      <c r="A179" s="74"/>
      <c r="B179" s="74"/>
      <c r="C179" s="74"/>
      <c r="D179" s="268">
        <v>91</v>
      </c>
      <c r="E179" s="328" t="s">
        <v>357</v>
      </c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9"/>
      <c r="U179" s="706">
        <f>U149-U154-SUM(U168:AB178)</f>
        <v>0</v>
      </c>
      <c r="V179" s="706"/>
      <c r="W179" s="706"/>
      <c r="X179" s="706"/>
      <c r="Y179" s="706"/>
      <c r="Z179" s="706"/>
      <c r="AA179" s="706"/>
      <c r="AB179" s="706"/>
      <c r="AC179" s="287"/>
      <c r="AD179" s="288"/>
      <c r="AE179" s="288"/>
      <c r="AF179" s="288"/>
      <c r="AG179" s="288"/>
      <c r="AH179" s="288"/>
      <c r="AI179" s="288"/>
      <c r="AJ179" s="283"/>
      <c r="AK179" s="74"/>
    </row>
    <row r="180" spans="1:37" ht="9.75" customHeight="1">
      <c r="A180" s="74"/>
      <c r="B180" s="74"/>
      <c r="C180" s="74"/>
      <c r="D180" s="449"/>
      <c r="E180" s="790" t="s">
        <v>358</v>
      </c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6"/>
      <c r="U180" s="791"/>
      <c r="V180" s="791"/>
      <c r="W180" s="791"/>
      <c r="X180" s="791"/>
      <c r="Y180" s="791"/>
      <c r="Z180" s="791"/>
      <c r="AA180" s="791"/>
      <c r="AB180" s="791"/>
      <c r="AC180" s="480"/>
      <c r="AD180" s="481"/>
      <c r="AE180" s="481"/>
      <c r="AF180" s="481"/>
      <c r="AG180" s="481"/>
      <c r="AH180" s="481"/>
      <c r="AI180" s="481"/>
      <c r="AJ180" s="482"/>
      <c r="AK180" s="74"/>
    </row>
    <row r="181" spans="1:37" ht="10.5" customHeight="1">
      <c r="A181" s="74"/>
      <c r="B181" s="74"/>
      <c r="C181" s="74"/>
      <c r="D181" s="112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135">
        <v>3</v>
      </c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127"/>
      <c r="AF181" s="127"/>
      <c r="AG181" s="127"/>
      <c r="AH181" s="127"/>
      <c r="AI181" s="127"/>
      <c r="AJ181" s="127"/>
      <c r="AK181" s="74"/>
    </row>
    <row r="182" spans="1:37" ht="10.5" customHeight="1">
      <c r="A182" s="132"/>
      <c r="B182" s="450" t="s">
        <v>404</v>
      </c>
      <c r="C182" s="451"/>
      <c r="D182" s="451"/>
      <c r="E182" s="451"/>
      <c r="F182" s="451"/>
      <c r="G182" s="451"/>
      <c r="H182" s="451"/>
      <c r="I182" s="451"/>
      <c r="J182" s="451"/>
      <c r="K182" s="451"/>
      <c r="L182" s="451"/>
      <c r="M182" s="451"/>
      <c r="N182" s="451"/>
      <c r="O182" s="451"/>
      <c r="P182" s="451"/>
      <c r="Q182" s="451"/>
      <c r="R182" s="451"/>
      <c r="S182" s="451"/>
      <c r="T182" s="451"/>
      <c r="U182" s="451"/>
      <c r="V182" s="451"/>
      <c r="W182" s="451"/>
      <c r="X182" s="451"/>
      <c r="Y182" s="451"/>
      <c r="Z182" s="451"/>
      <c r="AA182" s="451"/>
      <c r="AB182" s="451"/>
      <c r="AC182" s="451"/>
      <c r="AD182" s="451"/>
      <c r="AE182" s="451"/>
      <c r="AF182" s="451"/>
      <c r="AG182" s="451"/>
      <c r="AH182" s="451"/>
      <c r="AI182" s="132"/>
      <c r="AJ182" s="132"/>
      <c r="AK182" s="132"/>
    </row>
    <row r="183" spans="1:37" ht="12.75">
      <c r="A183" s="132"/>
      <c r="B183" s="74" t="s">
        <v>270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132"/>
      <c r="AJ183" s="132"/>
      <c r="AK183" s="132"/>
    </row>
    <row r="184" spans="1:37" ht="16.5" customHeight="1">
      <c r="A184" s="132"/>
      <c r="B184" s="349" t="s">
        <v>35</v>
      </c>
      <c r="C184" s="350"/>
      <c r="D184" s="350"/>
      <c r="E184" s="350"/>
      <c r="F184" s="350"/>
      <c r="G184" s="350"/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  <c r="W184" s="350"/>
      <c r="X184" s="350"/>
      <c r="Y184" s="350"/>
      <c r="Z184" s="350"/>
      <c r="AA184" s="350"/>
      <c r="AB184" s="350"/>
      <c r="AC184" s="350"/>
      <c r="AD184" s="350"/>
      <c r="AE184" s="350"/>
      <c r="AF184" s="351"/>
      <c r="AG184" s="136"/>
      <c r="AH184" s="137"/>
      <c r="AI184" s="132"/>
      <c r="AJ184" s="132"/>
      <c r="AK184" s="132"/>
    </row>
    <row r="185" spans="1:37" ht="16.5" customHeight="1">
      <c r="A185" s="132"/>
      <c r="B185" s="332" t="s">
        <v>325</v>
      </c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348"/>
      <c r="Y185" s="348"/>
      <c r="Z185" s="348"/>
      <c r="AA185" s="348"/>
      <c r="AB185" s="348"/>
      <c r="AC185" s="348"/>
      <c r="AD185" s="348"/>
      <c r="AE185" s="348"/>
      <c r="AF185" s="275"/>
      <c r="AG185" s="335"/>
      <c r="AH185" s="364"/>
      <c r="AI185" s="132"/>
      <c r="AJ185" s="132"/>
      <c r="AK185" s="132"/>
    </row>
    <row r="186" spans="1:37" ht="16.5" customHeight="1">
      <c r="A186" s="132"/>
      <c r="B186" s="332" t="s">
        <v>326</v>
      </c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348"/>
      <c r="Y186" s="348"/>
      <c r="Z186" s="348"/>
      <c r="AA186" s="348"/>
      <c r="AB186" s="348"/>
      <c r="AC186" s="348"/>
      <c r="AD186" s="348"/>
      <c r="AE186" s="348"/>
      <c r="AF186" s="275"/>
      <c r="AG186" s="335"/>
      <c r="AH186" s="364"/>
      <c r="AI186" s="132"/>
      <c r="AJ186" s="132"/>
      <c r="AK186" s="132"/>
    </row>
    <row r="187" spans="1:37" ht="16.5" customHeight="1">
      <c r="A187" s="132"/>
      <c r="B187" s="280" t="s">
        <v>405</v>
      </c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281"/>
      <c r="AG187" s="335"/>
      <c r="AH187" s="364"/>
      <c r="AI187" s="132"/>
      <c r="AJ187" s="132"/>
      <c r="AK187" s="132"/>
    </row>
    <row r="188" spans="1:37" ht="16.5" customHeight="1">
      <c r="A188" s="132"/>
      <c r="B188" s="332" t="s">
        <v>296</v>
      </c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  <c r="W188" s="348"/>
      <c r="X188" s="348"/>
      <c r="Y188" s="348"/>
      <c r="Z188" s="348"/>
      <c r="AA188" s="348"/>
      <c r="AB188" s="348"/>
      <c r="AC188" s="348"/>
      <c r="AD188" s="348"/>
      <c r="AE188" s="348"/>
      <c r="AF188" s="275"/>
      <c r="AG188" s="335"/>
      <c r="AH188" s="364"/>
      <c r="AI188" s="132"/>
      <c r="AJ188" s="132"/>
      <c r="AK188" s="132"/>
    </row>
    <row r="189" spans="1:37" ht="16.5" customHeight="1">
      <c r="A189" s="132"/>
      <c r="B189" s="332" t="s">
        <v>361</v>
      </c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  <c r="W189" s="348"/>
      <c r="X189" s="348"/>
      <c r="Y189" s="348"/>
      <c r="Z189" s="348"/>
      <c r="AA189" s="348"/>
      <c r="AB189" s="348"/>
      <c r="AC189" s="348"/>
      <c r="AD189" s="348"/>
      <c r="AE189" s="348"/>
      <c r="AF189" s="275"/>
      <c r="AG189" s="335"/>
      <c r="AH189" s="364"/>
      <c r="AI189" s="132"/>
      <c r="AJ189" s="132"/>
      <c r="AK189" s="132"/>
    </row>
    <row r="190" spans="1:37" ht="9.75" customHeight="1">
      <c r="A190" s="132"/>
      <c r="B190" s="280" t="s">
        <v>362</v>
      </c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281"/>
      <c r="AG190" s="335"/>
      <c r="AH190" s="364"/>
      <c r="AI190" s="132"/>
      <c r="AJ190" s="132"/>
      <c r="AK190" s="132"/>
    </row>
    <row r="191" spans="1:37" ht="9" customHeight="1">
      <c r="A191" s="132"/>
      <c r="B191" s="352" t="s">
        <v>79</v>
      </c>
      <c r="C191" s="353"/>
      <c r="D191" s="353"/>
      <c r="E191" s="353"/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3"/>
      <c r="T191" s="353"/>
      <c r="U191" s="353"/>
      <c r="V191" s="353"/>
      <c r="W191" s="353"/>
      <c r="X191" s="353"/>
      <c r="Y191" s="353"/>
      <c r="Z191" s="353"/>
      <c r="AA191" s="353"/>
      <c r="AB191" s="353"/>
      <c r="AC191" s="353"/>
      <c r="AD191" s="353"/>
      <c r="AE191" s="353"/>
      <c r="AF191" s="354"/>
      <c r="AG191" s="472"/>
      <c r="AH191" s="364"/>
      <c r="AI191" s="132"/>
      <c r="AJ191" s="132"/>
      <c r="AK191" s="132"/>
    </row>
    <row r="192" spans="1:37" ht="16.5" customHeight="1">
      <c r="A192" s="132"/>
      <c r="B192" s="332" t="s">
        <v>297</v>
      </c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348"/>
      <c r="Y192" s="348"/>
      <c r="Z192" s="348"/>
      <c r="AA192" s="348"/>
      <c r="AB192" s="348"/>
      <c r="AC192" s="348"/>
      <c r="AD192" s="348"/>
      <c r="AE192" s="348"/>
      <c r="AF192" s="275"/>
      <c r="AG192" s="472"/>
      <c r="AH192" s="364"/>
      <c r="AI192" s="132"/>
      <c r="AJ192" s="132"/>
      <c r="AK192" s="132"/>
    </row>
    <row r="193" spans="1:37" ht="16.5" customHeight="1">
      <c r="A193" s="132"/>
      <c r="B193" s="332" t="s">
        <v>80</v>
      </c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348"/>
      <c r="Y193" s="348"/>
      <c r="Z193" s="348"/>
      <c r="AA193" s="348"/>
      <c r="AB193" s="348"/>
      <c r="AC193" s="348"/>
      <c r="AD193" s="348"/>
      <c r="AE193" s="348"/>
      <c r="AF193" s="275"/>
      <c r="AG193" s="335"/>
      <c r="AH193" s="364"/>
      <c r="AI193" s="132"/>
      <c r="AJ193" s="132"/>
      <c r="AK193" s="132"/>
    </row>
    <row r="194" spans="1:37" ht="16.5" customHeight="1">
      <c r="A194" s="132"/>
      <c r="B194" s="332" t="s">
        <v>81</v>
      </c>
      <c r="C194" s="348"/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48"/>
      <c r="Z194" s="348"/>
      <c r="AA194" s="348"/>
      <c r="AB194" s="348"/>
      <c r="AC194" s="348"/>
      <c r="AD194" s="348"/>
      <c r="AE194" s="348"/>
      <c r="AF194" s="275"/>
      <c r="AG194" s="335"/>
      <c r="AH194" s="364"/>
      <c r="AI194" s="132"/>
      <c r="AJ194" s="132"/>
      <c r="AK194" s="132"/>
    </row>
    <row r="195" spans="1:37" ht="16.5" customHeight="1">
      <c r="A195" s="132"/>
      <c r="B195" s="332" t="s">
        <v>82</v>
      </c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275"/>
      <c r="AG195" s="335"/>
      <c r="AH195" s="364"/>
      <c r="AI195" s="132"/>
      <c r="AJ195" s="132"/>
      <c r="AK195" s="132"/>
    </row>
    <row r="196" spans="1:37" ht="16.5" customHeight="1">
      <c r="A196" s="132"/>
      <c r="B196" s="332" t="s">
        <v>363</v>
      </c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275"/>
      <c r="AG196" s="335"/>
      <c r="AH196" s="364"/>
      <c r="AI196" s="132"/>
      <c r="AJ196" s="132"/>
      <c r="AK196" s="132"/>
    </row>
    <row r="197" spans="1:37" ht="16.5" customHeight="1">
      <c r="A197" s="132"/>
      <c r="B197" s="332" t="s">
        <v>406</v>
      </c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4"/>
      <c r="AG197" s="335"/>
      <c r="AH197" s="336"/>
      <c r="AI197" s="132"/>
      <c r="AJ197" s="132"/>
      <c r="AK197" s="132"/>
    </row>
    <row r="198" spans="1:37" ht="16.5" customHeight="1">
      <c r="A198" s="132"/>
      <c r="B198" s="332" t="s">
        <v>83</v>
      </c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275"/>
      <c r="AG198" s="335"/>
      <c r="AH198" s="364"/>
      <c r="AI198" s="132"/>
      <c r="AJ198" s="132"/>
      <c r="AK198" s="132"/>
    </row>
    <row r="199" spans="1:37" ht="16.5" customHeight="1">
      <c r="A199" s="132"/>
      <c r="B199" s="485" t="s">
        <v>84</v>
      </c>
      <c r="C199" s="486"/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6"/>
      <c r="AB199" s="486"/>
      <c r="AC199" s="486"/>
      <c r="AD199" s="486"/>
      <c r="AE199" s="486"/>
      <c r="AF199" s="487"/>
      <c r="AG199" s="489">
        <f>SUM(AG185:AH198)</f>
        <v>0</v>
      </c>
      <c r="AH199" s="490"/>
      <c r="AI199" s="132"/>
      <c r="AJ199" s="132"/>
      <c r="AK199" s="132"/>
    </row>
    <row r="200" spans="1:37" ht="12" customHeight="1" thickBot="1">
      <c r="A200" s="132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2"/>
      <c r="AJ200" s="132"/>
      <c r="AK200" s="132"/>
    </row>
    <row r="201" spans="1:37" ht="0.75" customHeight="1">
      <c r="A201" s="132"/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  <c r="AA201" s="310"/>
      <c r="AB201" s="310"/>
      <c r="AC201" s="310"/>
      <c r="AD201" s="310"/>
      <c r="AE201" s="310"/>
      <c r="AF201" s="310"/>
      <c r="AG201" s="310"/>
      <c r="AH201" s="310"/>
      <c r="AI201" s="132"/>
      <c r="AJ201" s="132"/>
      <c r="AK201" s="132"/>
    </row>
    <row r="202" spans="1:37" ht="15" customHeight="1">
      <c r="A202" s="132"/>
      <c r="B202" s="488" t="s">
        <v>386</v>
      </c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8"/>
      <c r="Z202" s="488"/>
      <c r="AA202" s="488"/>
      <c r="AB202" s="488"/>
      <c r="AC202" s="488"/>
      <c r="AD202" s="488"/>
      <c r="AE202" s="488"/>
      <c r="AF202" s="488"/>
      <c r="AG202" s="488"/>
      <c r="AH202" s="488"/>
      <c r="AI202" s="132"/>
      <c r="AJ202" s="132"/>
      <c r="AK202" s="132"/>
    </row>
    <row r="203" spans="1:37" ht="15" customHeight="1">
      <c r="A203" s="132"/>
      <c r="B203" s="488" t="s">
        <v>387</v>
      </c>
      <c r="C203" s="488"/>
      <c r="D203" s="488"/>
      <c r="E203" s="488"/>
      <c r="F203" s="488"/>
      <c r="G203" s="488"/>
      <c r="H203" s="488"/>
      <c r="I203" s="488"/>
      <c r="J203" s="488"/>
      <c r="K203" s="488"/>
      <c r="L203" s="488"/>
      <c r="M203" s="488"/>
      <c r="N203" s="488"/>
      <c r="O203" s="488"/>
      <c r="P203" s="488"/>
      <c r="Q203" s="488"/>
      <c r="R203" s="488"/>
      <c r="S203" s="488"/>
      <c r="T203" s="488"/>
      <c r="U203" s="488"/>
      <c r="V203" s="488"/>
      <c r="W203" s="488"/>
      <c r="X203" s="488"/>
      <c r="Y203" s="488"/>
      <c r="Z203" s="488"/>
      <c r="AA203" s="488"/>
      <c r="AB203" s="488"/>
      <c r="AC203" s="488"/>
      <c r="AD203" s="488"/>
      <c r="AE203" s="488"/>
      <c r="AF203" s="488"/>
      <c r="AG203" s="488"/>
      <c r="AH203" s="488"/>
      <c r="AI203" s="132"/>
      <c r="AJ203" s="132"/>
      <c r="AK203" s="132"/>
    </row>
    <row r="204" spans="1:37" ht="9.75" customHeight="1">
      <c r="A204" s="132"/>
      <c r="B204" s="246"/>
      <c r="C204" s="346" t="s">
        <v>366</v>
      </c>
      <c r="D204" s="346"/>
      <c r="E204" s="346"/>
      <c r="F204" s="346"/>
      <c r="G204" s="346"/>
      <c r="H204" s="346"/>
      <c r="I204" s="346"/>
      <c r="J204" s="247"/>
      <c r="K204" s="247"/>
      <c r="L204" s="247"/>
      <c r="M204" s="347" t="s">
        <v>367</v>
      </c>
      <c r="N204" s="347"/>
      <c r="O204" s="347"/>
      <c r="P204" s="3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25"/>
      <c r="AI204" s="132"/>
      <c r="AJ204" s="132"/>
      <c r="AK204" s="132"/>
    </row>
    <row r="205" spans="1:37" ht="15" customHeight="1">
      <c r="A205" s="132"/>
      <c r="B205" s="248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53"/>
      <c r="N205" s="254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26"/>
      <c r="AI205" s="132"/>
      <c r="AJ205" s="132"/>
      <c r="AK205" s="132"/>
    </row>
    <row r="206" spans="1:37" ht="9.75" customHeight="1">
      <c r="A206" s="132"/>
      <c r="B206" s="251"/>
      <c r="C206" s="298" t="s">
        <v>368</v>
      </c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  <c r="AH206" s="230"/>
      <c r="AI206" s="132"/>
      <c r="AJ206" s="132"/>
      <c r="AK206" s="132"/>
    </row>
    <row r="207" spans="1:37" ht="15" customHeight="1">
      <c r="A207" s="132"/>
      <c r="B207" s="248"/>
      <c r="C207" s="728"/>
      <c r="D207" s="729"/>
      <c r="E207" s="729"/>
      <c r="F207" s="729"/>
      <c r="G207" s="729"/>
      <c r="H207" s="729"/>
      <c r="I207" s="729"/>
      <c r="J207" s="729"/>
      <c r="K207" s="729"/>
      <c r="L207" s="729"/>
      <c r="M207" s="729"/>
      <c r="N207" s="729"/>
      <c r="O207" s="729"/>
      <c r="P207" s="729"/>
      <c r="Q207" s="729"/>
      <c r="R207" s="729"/>
      <c r="S207" s="729"/>
      <c r="T207" s="729"/>
      <c r="U207" s="729"/>
      <c r="V207" s="729"/>
      <c r="W207" s="729"/>
      <c r="X207" s="729"/>
      <c r="Y207" s="729"/>
      <c r="Z207" s="729"/>
      <c r="AA207" s="729"/>
      <c r="AB207" s="729"/>
      <c r="AC207" s="729"/>
      <c r="AD207" s="729"/>
      <c r="AE207" s="729"/>
      <c r="AF207" s="729"/>
      <c r="AG207" s="730"/>
      <c r="AH207" s="231"/>
      <c r="AI207" s="132"/>
      <c r="AJ207" s="132"/>
      <c r="AK207" s="132"/>
    </row>
    <row r="208" spans="1:37" ht="9.75" customHeight="1">
      <c r="A208" s="132"/>
      <c r="B208" s="248"/>
      <c r="C208" s="731" t="s">
        <v>369</v>
      </c>
      <c r="D208" s="731"/>
      <c r="E208" s="731"/>
      <c r="F208" s="731"/>
      <c r="G208" s="731"/>
      <c r="H208" s="731"/>
      <c r="I208" s="731"/>
      <c r="J208" s="731"/>
      <c r="K208" s="731"/>
      <c r="L208" s="731"/>
      <c r="M208" s="731"/>
      <c r="N208" s="731"/>
      <c r="O208" s="731"/>
      <c r="P208" s="731"/>
      <c r="Q208" s="731"/>
      <c r="R208" s="731"/>
      <c r="S208" s="731"/>
      <c r="T208" s="731"/>
      <c r="U208" s="731"/>
      <c r="V208" s="731"/>
      <c r="W208" s="731"/>
      <c r="X208" s="731"/>
      <c r="Y208" s="731"/>
      <c r="Z208" s="731"/>
      <c r="AA208" s="731"/>
      <c r="AB208" s="731"/>
      <c r="AC208" s="731"/>
      <c r="AD208" s="731"/>
      <c r="AE208" s="731"/>
      <c r="AF208" s="731"/>
      <c r="AG208" s="731"/>
      <c r="AH208" s="226"/>
      <c r="AI208" s="132"/>
      <c r="AJ208" s="132"/>
      <c r="AK208" s="132"/>
    </row>
    <row r="209" spans="1:37" ht="15" customHeight="1">
      <c r="A209" s="132"/>
      <c r="B209" s="248"/>
      <c r="C209" s="728"/>
      <c r="D209" s="729"/>
      <c r="E209" s="729"/>
      <c r="F209" s="729"/>
      <c r="G209" s="729"/>
      <c r="H209" s="729"/>
      <c r="I209" s="729"/>
      <c r="J209" s="729"/>
      <c r="K209" s="729"/>
      <c r="L209" s="729"/>
      <c r="M209" s="729"/>
      <c r="N209" s="729"/>
      <c r="O209" s="729"/>
      <c r="P209" s="729"/>
      <c r="Q209" s="729"/>
      <c r="R209" s="729"/>
      <c r="S209" s="729"/>
      <c r="T209" s="729"/>
      <c r="U209" s="729"/>
      <c r="V209" s="729"/>
      <c r="W209" s="729"/>
      <c r="X209" s="729"/>
      <c r="Y209" s="729"/>
      <c r="Z209" s="729"/>
      <c r="AA209" s="729"/>
      <c r="AB209" s="729"/>
      <c r="AC209" s="729"/>
      <c r="AD209" s="729"/>
      <c r="AE209" s="729"/>
      <c r="AF209" s="729"/>
      <c r="AG209" s="730"/>
      <c r="AH209" s="226"/>
      <c r="AI209" s="132"/>
      <c r="AJ209" s="132"/>
      <c r="AK209" s="132"/>
    </row>
    <row r="210" spans="1:37" ht="9.75" customHeight="1">
      <c r="A210" s="132"/>
      <c r="B210" s="248"/>
      <c r="C210" s="306" t="s">
        <v>407</v>
      </c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226"/>
      <c r="AI210" s="132"/>
      <c r="AJ210" s="132"/>
      <c r="AK210" s="132"/>
    </row>
    <row r="211" spans="1:37" ht="9.75" customHeight="1">
      <c r="A211" s="132"/>
      <c r="B211" s="248"/>
      <c r="C211" s="344" t="s">
        <v>382</v>
      </c>
      <c r="D211" s="345"/>
      <c r="E211" s="345"/>
      <c r="F211" s="345"/>
      <c r="G211" s="345"/>
      <c r="H211" s="345"/>
      <c r="I211" s="345"/>
      <c r="J211" s="345"/>
      <c r="K211" s="345"/>
      <c r="L211" s="345"/>
      <c r="M211" s="345"/>
      <c r="N211" s="345"/>
      <c r="O211" s="345"/>
      <c r="P211" s="345"/>
      <c r="Q211" s="345"/>
      <c r="R211" s="345"/>
      <c r="S211" s="345"/>
      <c r="T211" s="345"/>
      <c r="U211" s="345"/>
      <c r="V211" s="345"/>
      <c r="W211" s="345"/>
      <c r="X211" s="345"/>
      <c r="Y211" s="345"/>
      <c r="Z211" s="345"/>
      <c r="AA211" s="345"/>
      <c r="AB211" s="345"/>
      <c r="AC211" s="345"/>
      <c r="AD211" s="345"/>
      <c r="AE211" s="345"/>
      <c r="AF211" s="345"/>
      <c r="AG211" s="345"/>
      <c r="AH211" s="226"/>
      <c r="AI211" s="132"/>
      <c r="AJ211" s="132"/>
      <c r="AK211" s="132"/>
    </row>
    <row r="212" spans="1:37" ht="9.75" customHeight="1">
      <c r="A212" s="132"/>
      <c r="B212" s="248"/>
      <c r="C212" s="298" t="s">
        <v>370</v>
      </c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26"/>
      <c r="AI212" s="132"/>
      <c r="AJ212" s="132"/>
      <c r="AK212" s="132"/>
    </row>
    <row r="213" spans="1:37" ht="15" customHeight="1">
      <c r="A213" s="132"/>
      <c r="B213" s="248"/>
      <c r="C213" s="307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297"/>
      <c r="AH213" s="226"/>
      <c r="AI213" s="132"/>
      <c r="AJ213" s="132"/>
      <c r="AK213" s="132"/>
    </row>
    <row r="214" spans="1:37" s="234" customFormat="1" ht="3" customHeight="1">
      <c r="A214" s="132"/>
      <c r="B214" s="248"/>
      <c r="C214" s="252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33"/>
      <c r="R214" s="233"/>
      <c r="S214" s="233"/>
      <c r="T214" s="233"/>
      <c r="U214" s="233"/>
      <c r="V214" s="233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0"/>
      <c r="AH214" s="226"/>
      <c r="AI214" s="132"/>
      <c r="AJ214" s="132"/>
      <c r="AK214" s="132"/>
    </row>
    <row r="215" spans="1:37" s="234" customFormat="1" ht="9.75" customHeight="1">
      <c r="A215" s="132"/>
      <c r="B215" s="313"/>
      <c r="C215" s="311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  <c r="AC215" s="312"/>
      <c r="AD215" s="312"/>
      <c r="AE215" s="312"/>
      <c r="AF215" s="312"/>
      <c r="AG215" s="312"/>
      <c r="AH215" s="318"/>
      <c r="AI215" s="132"/>
      <c r="AJ215" s="132"/>
      <c r="AK215" s="132"/>
    </row>
    <row r="216" spans="1:37" s="234" customFormat="1" ht="9.75" customHeight="1">
      <c r="A216" s="132"/>
      <c r="B216" s="246"/>
      <c r="C216" s="337" t="s">
        <v>408</v>
      </c>
      <c r="D216" s="338"/>
      <c r="E216" s="338"/>
      <c r="F216" s="338"/>
      <c r="G216" s="338"/>
      <c r="H216" s="338"/>
      <c r="I216" s="338"/>
      <c r="J216" s="338"/>
      <c r="K216" s="338"/>
      <c r="L216" s="338"/>
      <c r="M216" s="338"/>
      <c r="N216" s="338"/>
      <c r="O216" s="338"/>
      <c r="P216" s="338"/>
      <c r="Q216" s="338"/>
      <c r="R216" s="338"/>
      <c r="S216" s="338"/>
      <c r="T216" s="338"/>
      <c r="U216" s="338"/>
      <c r="V216" s="338"/>
      <c r="W216" s="338"/>
      <c r="X216" s="338"/>
      <c r="Y216" s="338"/>
      <c r="Z216" s="338"/>
      <c r="AA216" s="338"/>
      <c r="AB216" s="338"/>
      <c r="AC216" s="338"/>
      <c r="AD216" s="338"/>
      <c r="AE216" s="338"/>
      <c r="AF216" s="338"/>
      <c r="AG216" s="338"/>
      <c r="AH216" s="225"/>
      <c r="AI216" s="132"/>
      <c r="AJ216" s="132"/>
      <c r="AK216" s="132"/>
    </row>
    <row r="217" spans="1:37" ht="19.5" customHeight="1">
      <c r="A217" s="132"/>
      <c r="B217" s="248"/>
      <c r="C217" s="299" t="s">
        <v>12</v>
      </c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33"/>
      <c r="R217" s="233"/>
      <c r="S217" s="233"/>
      <c r="T217" s="233"/>
      <c r="U217" s="233"/>
      <c r="V217" s="233"/>
      <c r="W217" s="295" t="s">
        <v>371</v>
      </c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  <c r="AH217" s="226"/>
      <c r="AI217" s="132"/>
      <c r="AJ217" s="132"/>
      <c r="AK217" s="132"/>
    </row>
    <row r="218" spans="1:37" ht="15" customHeight="1">
      <c r="A218" s="132"/>
      <c r="B218" s="248"/>
      <c r="C218" s="355"/>
      <c r="D218" s="356"/>
      <c r="E218" s="356"/>
      <c r="F218" s="356"/>
      <c r="G218" s="356"/>
      <c r="H218" s="356"/>
      <c r="I218" s="356"/>
      <c r="J218" s="357"/>
      <c r="K218" s="233"/>
      <c r="L218" s="233"/>
      <c r="M218" s="233"/>
      <c r="N218" s="233"/>
      <c r="O218" s="233"/>
      <c r="P218" s="295" t="s">
        <v>372</v>
      </c>
      <c r="Q218" s="296"/>
      <c r="R218" s="296"/>
      <c r="S218" s="233"/>
      <c r="T218" s="233"/>
      <c r="U218" s="233"/>
      <c r="V218" s="233"/>
      <c r="W218" s="358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60"/>
      <c r="AH218" s="226"/>
      <c r="AI218" s="132"/>
      <c r="AJ218" s="132"/>
      <c r="AK218" s="132"/>
    </row>
    <row r="219" spans="1:37" ht="15" customHeight="1">
      <c r="A219" s="132"/>
      <c r="B219" s="248"/>
      <c r="C219" s="232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96"/>
      <c r="Q219" s="296"/>
      <c r="R219" s="296"/>
      <c r="S219" s="233"/>
      <c r="T219" s="233"/>
      <c r="U219" s="233"/>
      <c r="V219" s="233"/>
      <c r="W219" s="361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3"/>
      <c r="AH219" s="226"/>
      <c r="AI219" s="132"/>
      <c r="AJ219" s="132"/>
      <c r="AK219" s="132"/>
    </row>
    <row r="220" spans="1:37" ht="6" customHeight="1">
      <c r="A220" s="132"/>
      <c r="B220" s="227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9"/>
      <c r="AI220" s="132"/>
      <c r="AJ220" s="132"/>
      <c r="AK220" s="132"/>
    </row>
    <row r="221" spans="1:37" ht="9.75" customHeight="1">
      <c r="A221" s="74"/>
      <c r="B221" s="448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448"/>
      <c r="Q221" s="448"/>
      <c r="R221" s="448"/>
      <c r="S221" s="448"/>
      <c r="T221" s="448"/>
      <c r="U221" s="448"/>
      <c r="V221" s="448"/>
      <c r="W221" s="448"/>
      <c r="X221" s="448"/>
      <c r="Y221" s="448"/>
      <c r="Z221" s="448"/>
      <c r="AA221" s="448"/>
      <c r="AB221" s="448"/>
      <c r="AC221" s="448"/>
      <c r="AD221" s="448"/>
      <c r="AE221" s="448"/>
      <c r="AF221" s="448"/>
      <c r="AG221" s="448"/>
      <c r="AH221" s="448"/>
      <c r="AI221" s="74"/>
      <c r="AJ221" s="74"/>
      <c r="AK221" s="74"/>
    </row>
    <row r="222" spans="1:37" ht="24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319" t="s">
        <v>259</v>
      </c>
      <c r="U222" s="320"/>
      <c r="V222" s="320"/>
      <c r="W222" s="320"/>
      <c r="X222" s="320"/>
      <c r="Y222" s="320"/>
      <c r="Z222" s="320"/>
      <c r="AA222" s="320"/>
      <c r="AB222" s="320"/>
      <c r="AC222" s="320"/>
      <c r="AD222" s="320"/>
      <c r="AE222" s="320"/>
      <c r="AF222" s="320"/>
      <c r="AG222" s="320"/>
      <c r="AH222" s="321"/>
      <c r="AI222" s="74"/>
      <c r="AJ222" s="74"/>
      <c r="AK222" s="74"/>
    </row>
    <row r="223" spans="1:37" ht="12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322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4"/>
      <c r="AI223" s="74"/>
      <c r="AJ223" s="74"/>
      <c r="AK223" s="74"/>
    </row>
    <row r="224" spans="1:37" ht="9" customHeight="1">
      <c r="A224" s="74"/>
      <c r="B224" s="139" t="s">
        <v>42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322"/>
      <c r="U224" s="323"/>
      <c r="V224" s="323"/>
      <c r="W224" s="323"/>
      <c r="X224" s="323"/>
      <c r="Y224" s="323"/>
      <c r="Z224" s="323"/>
      <c r="AA224" s="323"/>
      <c r="AB224" s="323"/>
      <c r="AC224" s="323"/>
      <c r="AD224" s="323"/>
      <c r="AE224" s="323"/>
      <c r="AF224" s="323"/>
      <c r="AG224" s="323"/>
      <c r="AH224" s="324"/>
      <c r="AI224" s="74"/>
      <c r="AJ224" s="74"/>
      <c r="AK224" s="74"/>
    </row>
    <row r="225" spans="1:37" ht="9" customHeight="1">
      <c r="A225" s="74"/>
      <c r="B225" s="95" t="s">
        <v>409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74"/>
      <c r="T225" s="322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4"/>
      <c r="AI225" s="74"/>
      <c r="AJ225" s="74"/>
      <c r="AK225" s="74"/>
    </row>
    <row r="226" spans="1:37" ht="9" customHeight="1">
      <c r="A226" s="74"/>
      <c r="B226" s="95" t="s">
        <v>410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74"/>
      <c r="T226" s="322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4"/>
      <c r="AI226" s="74"/>
      <c r="AJ226" s="74"/>
      <c r="AK226" s="74"/>
    </row>
    <row r="227" spans="1:37" ht="9" customHeight="1">
      <c r="A227" s="74"/>
      <c r="B227" s="95" t="s">
        <v>411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74"/>
      <c r="T227" s="325"/>
      <c r="U227" s="326"/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7"/>
      <c r="AI227" s="74"/>
      <c r="AJ227" s="74"/>
      <c r="AK227" s="74"/>
    </row>
    <row r="228" spans="1:37" ht="9" customHeight="1">
      <c r="A228" s="74"/>
      <c r="B228" s="95" t="s">
        <v>365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9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 customHeight="1">
      <c r="A230" s="74"/>
      <c r="B230" s="743" t="s">
        <v>37</v>
      </c>
      <c r="C230" s="744"/>
      <c r="D230" s="744"/>
      <c r="E230" s="744"/>
      <c r="F230" s="744"/>
      <c r="G230" s="744"/>
      <c r="H230" s="744"/>
      <c r="I230" s="744"/>
      <c r="J230" s="744"/>
      <c r="K230" s="744"/>
      <c r="L230" s="744"/>
      <c r="M230" s="744"/>
      <c r="N230" s="744"/>
      <c r="O230" s="744"/>
      <c r="P230" s="744"/>
      <c r="Q230" s="744"/>
      <c r="R230" s="744"/>
      <c r="S230" s="744"/>
      <c r="T230" s="744"/>
      <c r="U230" s="744"/>
      <c r="V230" s="744"/>
      <c r="W230" s="744"/>
      <c r="X230" s="744"/>
      <c r="Y230" s="744"/>
      <c r="Z230" s="744"/>
      <c r="AA230" s="744"/>
      <c r="AB230" s="744"/>
      <c r="AC230" s="744"/>
      <c r="AD230" s="744"/>
      <c r="AE230" s="744"/>
      <c r="AF230" s="744"/>
      <c r="AG230" s="744"/>
      <c r="AH230" s="745"/>
      <c r="AI230" s="74"/>
      <c r="AJ230" s="74"/>
      <c r="AK230" s="74"/>
    </row>
    <row r="231" spans="1:37" ht="15" customHeight="1">
      <c r="A231" s="74"/>
      <c r="B231" s="747" t="s">
        <v>412</v>
      </c>
      <c r="C231" s="748"/>
      <c r="D231" s="748"/>
      <c r="E231" s="748"/>
      <c r="F231" s="748"/>
      <c r="G231" s="748"/>
      <c r="H231" s="748"/>
      <c r="I231" s="748"/>
      <c r="J231" s="748"/>
      <c r="K231" s="748"/>
      <c r="L231" s="748"/>
      <c r="M231" s="748"/>
      <c r="N231" s="748"/>
      <c r="O231" s="748"/>
      <c r="P231" s="748"/>
      <c r="Q231" s="748"/>
      <c r="R231" s="748"/>
      <c r="S231" s="748"/>
      <c r="T231" s="748"/>
      <c r="U231" s="748"/>
      <c r="V231" s="748"/>
      <c r="W231" s="748"/>
      <c r="X231" s="748"/>
      <c r="Y231" s="748"/>
      <c r="Z231" s="748"/>
      <c r="AA231" s="748"/>
      <c r="AB231" s="748"/>
      <c r="AC231" s="748"/>
      <c r="AD231" s="748"/>
      <c r="AE231" s="748"/>
      <c r="AF231" s="748"/>
      <c r="AG231" s="748"/>
      <c r="AH231" s="749"/>
      <c r="AI231" s="74"/>
      <c r="AJ231" s="74"/>
      <c r="AK231" s="74"/>
    </row>
    <row r="232" spans="1:37" ht="15" customHeight="1">
      <c r="A232" s="74"/>
      <c r="B232" s="454" t="s">
        <v>298</v>
      </c>
      <c r="C232" s="342"/>
      <c r="D232" s="342"/>
      <c r="E232" s="342"/>
      <c r="F232" s="342"/>
      <c r="G232" s="342"/>
      <c r="H232" s="342"/>
      <c r="I232" s="342"/>
      <c r="J232" s="342"/>
      <c r="K232" s="342"/>
      <c r="L232" s="750">
        <f>IF(U179&lt;0,(-1)*U179,"")</f>
      </c>
      <c r="M232" s="751"/>
      <c r="N232" s="751"/>
      <c r="O232" s="751"/>
      <c r="P232" s="751"/>
      <c r="Q232" s="751"/>
      <c r="R232" s="751"/>
      <c r="S232" s="751"/>
      <c r="T232" s="751"/>
      <c r="U232" s="751"/>
      <c r="V232" s="751"/>
      <c r="W232" s="751"/>
      <c r="X232" s="751"/>
      <c r="Y232" s="751"/>
      <c r="Z232" s="751"/>
      <c r="AA232" s="751"/>
      <c r="AB232" s="751"/>
      <c r="AC232" s="751"/>
      <c r="AD232" s="751"/>
      <c r="AE232" s="751"/>
      <c r="AF232" s="751"/>
      <c r="AG232" s="13" t="s">
        <v>78</v>
      </c>
      <c r="AH232" s="12"/>
      <c r="AI232" s="74"/>
      <c r="AJ232" s="74"/>
      <c r="AK232" s="74"/>
    </row>
    <row r="233" spans="1:37" ht="15" customHeight="1">
      <c r="A233" s="74"/>
      <c r="B233" s="454" t="s">
        <v>38</v>
      </c>
      <c r="C233" s="455"/>
      <c r="D233" s="455"/>
      <c r="E233" s="455"/>
      <c r="F233" s="455"/>
      <c r="G233" s="455"/>
      <c r="H233" s="455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12"/>
      <c r="AI233" s="74"/>
      <c r="AJ233" s="74"/>
      <c r="AK233" s="74"/>
    </row>
    <row r="234" spans="1:37" ht="15" customHeight="1">
      <c r="A234" s="74"/>
      <c r="B234" s="454" t="s">
        <v>413</v>
      </c>
      <c r="C234" s="455"/>
      <c r="D234" s="455"/>
      <c r="E234" s="455"/>
      <c r="F234" s="455"/>
      <c r="G234" s="455"/>
      <c r="H234" s="455"/>
      <c r="I234" s="455"/>
      <c r="J234" s="452"/>
      <c r="K234" s="752"/>
      <c r="L234" s="752"/>
      <c r="M234" s="752"/>
      <c r="N234" s="752"/>
      <c r="O234" s="752"/>
      <c r="P234" s="752"/>
      <c r="Q234" s="752"/>
      <c r="R234" s="752"/>
      <c r="S234" s="752"/>
      <c r="T234" s="752"/>
      <c r="U234" s="752"/>
      <c r="V234" s="752"/>
      <c r="W234" s="752"/>
      <c r="X234" s="14" t="s">
        <v>39</v>
      </c>
      <c r="Y234" s="452"/>
      <c r="Z234" s="452"/>
      <c r="AA234" s="452"/>
      <c r="AB234" s="452"/>
      <c r="AC234" s="452"/>
      <c r="AD234" s="452"/>
      <c r="AE234" s="452"/>
      <c r="AF234" s="452"/>
      <c r="AG234" s="452"/>
      <c r="AH234" s="12"/>
      <c r="AI234" s="74"/>
      <c r="AJ234" s="74"/>
      <c r="AK234" s="74"/>
    </row>
    <row r="235" spans="1:37" ht="15" customHeight="1">
      <c r="A235" s="74"/>
      <c r="B235" s="454" t="s">
        <v>40</v>
      </c>
      <c r="C235" s="455"/>
      <c r="D235" s="455"/>
      <c r="E235" s="473" t="s">
        <v>385</v>
      </c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  <c r="Q235" s="474"/>
      <c r="R235" s="474"/>
      <c r="S235" s="474"/>
      <c r="T235" s="474"/>
      <c r="U235" s="453" t="s">
        <v>364</v>
      </c>
      <c r="V235" s="455"/>
      <c r="W235" s="455"/>
      <c r="X235" s="455"/>
      <c r="Y235" s="746"/>
      <c r="Z235" s="746"/>
      <c r="AA235" s="746"/>
      <c r="AB235" s="746"/>
      <c r="AC235" s="746"/>
      <c r="AD235" s="746"/>
      <c r="AE235" s="746"/>
      <c r="AF235" s="746"/>
      <c r="AG235" s="746"/>
      <c r="AH235" s="12"/>
      <c r="AI235" s="74"/>
      <c r="AJ235" s="74"/>
      <c r="AK235" s="74"/>
    </row>
    <row r="236" spans="1:37" ht="15" customHeight="1">
      <c r="A236" s="74"/>
      <c r="B236" s="201" t="s">
        <v>257</v>
      </c>
      <c r="C236" s="202"/>
      <c r="D236" s="202"/>
      <c r="E236" s="267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453" t="s">
        <v>258</v>
      </c>
      <c r="S236" s="342"/>
      <c r="T236" s="342"/>
      <c r="U236" s="342"/>
      <c r="V236" s="342"/>
      <c r="W236" s="342"/>
      <c r="X236" s="342"/>
      <c r="Y236" s="452"/>
      <c r="Z236" s="452"/>
      <c r="AA236" s="452"/>
      <c r="AB236" s="452"/>
      <c r="AC236" s="452"/>
      <c r="AD236" s="452"/>
      <c r="AE236" s="452"/>
      <c r="AF236" s="452"/>
      <c r="AG236" s="452"/>
      <c r="AH236" s="12"/>
      <c r="AI236" s="74"/>
      <c r="AJ236" s="74"/>
      <c r="AK236" s="74"/>
    </row>
    <row r="237" spans="1:37" ht="15" customHeight="1">
      <c r="A237" s="74"/>
      <c r="B237" s="10" t="s">
        <v>41</v>
      </c>
      <c r="C237" s="475"/>
      <c r="D237" s="476"/>
      <c r="E237" s="476"/>
      <c r="F237" s="476"/>
      <c r="G237" s="476"/>
      <c r="H237" s="476"/>
      <c r="I237" s="476"/>
      <c r="J237" s="476"/>
      <c r="K237" s="476"/>
      <c r="L237" s="476"/>
      <c r="M237" s="11" t="s">
        <v>36</v>
      </c>
      <c r="N237" s="475"/>
      <c r="O237" s="475"/>
      <c r="P237" s="475"/>
      <c r="Q237" s="475"/>
      <c r="R237" s="475"/>
      <c r="S237" s="475"/>
      <c r="T237" s="475"/>
      <c r="U237" s="477" t="s">
        <v>77</v>
      </c>
      <c r="V237" s="478"/>
      <c r="W237" s="478"/>
      <c r="X237" s="478"/>
      <c r="Y237" s="478"/>
      <c r="Z237" s="478"/>
      <c r="AA237" s="478"/>
      <c r="AB237" s="475"/>
      <c r="AC237" s="475"/>
      <c r="AD237" s="475"/>
      <c r="AE237" s="475"/>
      <c r="AF237" s="475"/>
      <c r="AG237" s="475"/>
      <c r="AH237" s="9"/>
      <c r="AI237" s="74"/>
      <c r="AJ237" s="74"/>
      <c r="AK237" s="74"/>
    </row>
    <row r="238" spans="1:37" ht="18" customHeight="1">
      <c r="A238" s="74"/>
      <c r="B238" s="448"/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  <c r="O238" s="448"/>
      <c r="P238" s="448"/>
      <c r="Q238" s="448"/>
      <c r="R238" s="448"/>
      <c r="S238" s="448"/>
      <c r="T238" s="448"/>
      <c r="U238" s="448"/>
      <c r="V238" s="448"/>
      <c r="W238" s="448"/>
      <c r="X238" s="448"/>
      <c r="Y238" s="448"/>
      <c r="Z238" s="448"/>
      <c r="AA238" s="448"/>
      <c r="AB238" s="448"/>
      <c r="AC238" s="448"/>
      <c r="AD238" s="448"/>
      <c r="AE238" s="448"/>
      <c r="AF238" s="448"/>
      <c r="AG238" s="448"/>
      <c r="AH238" s="448"/>
      <c r="AI238" s="74"/>
      <c r="AJ238" s="74"/>
      <c r="AK238" s="74"/>
    </row>
    <row r="239" spans="1:37" ht="12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35">
        <v>4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</row>
  </sheetData>
  <mergeCells count="477">
    <mergeCell ref="AN23:AN24"/>
    <mergeCell ref="U177:AB178"/>
    <mergeCell ref="AC176:AJ176"/>
    <mergeCell ref="AC177:AJ178"/>
    <mergeCell ref="AG142:AJ142"/>
    <mergeCell ref="E143:V143"/>
    <mergeCell ref="W143:AB143"/>
    <mergeCell ref="AC143:AF143"/>
    <mergeCell ref="AG143:AJ143"/>
    <mergeCell ref="U152:AB153"/>
    <mergeCell ref="E147:T147"/>
    <mergeCell ref="AC151:AJ151"/>
    <mergeCell ref="AC149:AJ149"/>
    <mergeCell ref="AC179:AJ180"/>
    <mergeCell ref="E179:T179"/>
    <mergeCell ref="E177:T177"/>
    <mergeCell ref="E176:T176"/>
    <mergeCell ref="E180:T180"/>
    <mergeCell ref="E178:T178"/>
    <mergeCell ref="U179:AB180"/>
    <mergeCell ref="D122:H122"/>
    <mergeCell ref="Z122:AB123"/>
    <mergeCell ref="AC122:AJ123"/>
    <mergeCell ref="AC152:AJ153"/>
    <mergeCell ref="AG144:AJ144"/>
    <mergeCell ref="U146:AB146"/>
    <mergeCell ref="AC146:AJ146"/>
    <mergeCell ref="E144:V144"/>
    <mergeCell ref="W144:AB144"/>
    <mergeCell ref="AC144:AF144"/>
    <mergeCell ref="W142:AB142"/>
    <mergeCell ref="AC142:AF142"/>
    <mergeCell ref="E146:T146"/>
    <mergeCell ref="U128:V129"/>
    <mergeCell ref="W139:AB139"/>
    <mergeCell ref="E140:V140"/>
    <mergeCell ref="W140:AB140"/>
    <mergeCell ref="AC132:AD132"/>
    <mergeCell ref="E135:T135"/>
    <mergeCell ref="E136:T136"/>
    <mergeCell ref="D147:D148"/>
    <mergeCell ref="E126:T126"/>
    <mergeCell ref="E129:T129"/>
    <mergeCell ref="E148:T148"/>
    <mergeCell ref="E142:V142"/>
    <mergeCell ref="E127:T127"/>
    <mergeCell ref="E128:T128"/>
    <mergeCell ref="U126:V126"/>
    <mergeCell ref="E141:V141"/>
    <mergeCell ref="D134:D135"/>
    <mergeCell ref="W141:AB141"/>
    <mergeCell ref="W132:AB132"/>
    <mergeCell ref="E133:T133"/>
    <mergeCell ref="U133:V133"/>
    <mergeCell ref="W133:AB133"/>
    <mergeCell ref="E132:T132"/>
    <mergeCell ref="D137:AJ137"/>
    <mergeCell ref="AC139:AF139"/>
    <mergeCell ref="AC140:AF140"/>
    <mergeCell ref="AE133:AJ133"/>
    <mergeCell ref="I233:AG233"/>
    <mergeCell ref="B230:AH230"/>
    <mergeCell ref="Y235:AG235"/>
    <mergeCell ref="B231:AH231"/>
    <mergeCell ref="B232:K232"/>
    <mergeCell ref="L232:AF232"/>
    <mergeCell ref="B234:I234"/>
    <mergeCell ref="B233:H233"/>
    <mergeCell ref="J234:W234"/>
    <mergeCell ref="Y234:AG234"/>
    <mergeCell ref="E165:T165"/>
    <mergeCell ref="U176:AB176"/>
    <mergeCell ref="D171:D172"/>
    <mergeCell ref="B221:AH221"/>
    <mergeCell ref="C206:AG206"/>
    <mergeCell ref="C207:AG207"/>
    <mergeCell ref="C208:AG208"/>
    <mergeCell ref="C209:AG209"/>
    <mergeCell ref="AG138:AJ138"/>
    <mergeCell ref="E138:V138"/>
    <mergeCell ref="D138:D139"/>
    <mergeCell ref="AG140:AJ140"/>
    <mergeCell ref="AG141:AJ141"/>
    <mergeCell ref="AC141:AF141"/>
    <mergeCell ref="AG139:AJ139"/>
    <mergeCell ref="AE130:AJ130"/>
    <mergeCell ref="U132:V132"/>
    <mergeCell ref="U130:V130"/>
    <mergeCell ref="W130:AB130"/>
    <mergeCell ref="AE132:AJ132"/>
    <mergeCell ref="AE131:AJ131"/>
    <mergeCell ref="B115:B116"/>
    <mergeCell ref="C119:R119"/>
    <mergeCell ref="C116:R116"/>
    <mergeCell ref="C118:R118"/>
    <mergeCell ref="C115:R115"/>
    <mergeCell ref="AA115:AH116"/>
    <mergeCell ref="AC138:AF138"/>
    <mergeCell ref="AE136:AJ136"/>
    <mergeCell ref="AC156:AJ156"/>
    <mergeCell ref="W136:AB136"/>
    <mergeCell ref="AC136:AD136"/>
    <mergeCell ref="AE125:AJ125"/>
    <mergeCell ref="AE134:AJ135"/>
    <mergeCell ref="W134:AB135"/>
    <mergeCell ref="D121:AJ121"/>
    <mergeCell ref="S108:Z108"/>
    <mergeCell ref="E154:T154"/>
    <mergeCell ref="E130:T130"/>
    <mergeCell ref="U136:V136"/>
    <mergeCell ref="E153:T153"/>
    <mergeCell ref="C109:R109"/>
    <mergeCell ref="U147:AB148"/>
    <mergeCell ref="E139:V139"/>
    <mergeCell ref="W128:AB129"/>
    <mergeCell ref="AA119:AH119"/>
    <mergeCell ref="D123:H123"/>
    <mergeCell ref="I122:Y123"/>
    <mergeCell ref="W138:AB138"/>
    <mergeCell ref="AC130:AD130"/>
    <mergeCell ref="W131:AB131"/>
    <mergeCell ref="AC131:AD131"/>
    <mergeCell ref="AC127:AD127"/>
    <mergeCell ref="AC128:AD129"/>
    <mergeCell ref="E131:T131"/>
    <mergeCell ref="U131:V131"/>
    <mergeCell ref="AE126:AJ126"/>
    <mergeCell ref="AE127:AJ127"/>
    <mergeCell ref="AE128:AJ129"/>
    <mergeCell ref="AC18:AJ18"/>
    <mergeCell ref="AC65:AI65"/>
    <mergeCell ref="AA88:AH88"/>
    <mergeCell ref="AD49:AF50"/>
    <mergeCell ref="AG49:AJ50"/>
    <mergeCell ref="S49:AC49"/>
    <mergeCell ref="S50:AC50"/>
    <mergeCell ref="D42:AJ42"/>
    <mergeCell ref="D47:F48"/>
    <mergeCell ref="S82:Z82"/>
    <mergeCell ref="U100:Z100"/>
    <mergeCell ref="S96:T96"/>
    <mergeCell ref="C96:R96"/>
    <mergeCell ref="C94:R94"/>
    <mergeCell ref="S100:T100"/>
    <mergeCell ref="S97:T97"/>
    <mergeCell ref="S95:T95"/>
    <mergeCell ref="C98:R98"/>
    <mergeCell ref="C99:R99"/>
    <mergeCell ref="S99:T99"/>
    <mergeCell ref="U96:Z96"/>
    <mergeCell ref="U99:Z99"/>
    <mergeCell ref="AC94:AH94"/>
    <mergeCell ref="U95:Z95"/>
    <mergeCell ref="AA95:AB95"/>
    <mergeCell ref="AC97:AH97"/>
    <mergeCell ref="AA99:AB99"/>
    <mergeCell ref="U98:Z98"/>
    <mergeCell ref="AC96:AH96"/>
    <mergeCell ref="AC98:AH98"/>
    <mergeCell ref="AA98:AB98"/>
    <mergeCell ref="AA97:AB97"/>
    <mergeCell ref="AA96:AB96"/>
    <mergeCell ref="U97:Z97"/>
    <mergeCell ref="AC125:AD125"/>
    <mergeCell ref="AC126:AD126"/>
    <mergeCell ref="U125:V125"/>
    <mergeCell ref="W126:AB126"/>
    <mergeCell ref="U127:V127"/>
    <mergeCell ref="W127:AB127"/>
    <mergeCell ref="D125:T125"/>
    <mergeCell ref="W125:AB125"/>
    <mergeCell ref="AC133:AD133"/>
    <mergeCell ref="AC134:AD135"/>
    <mergeCell ref="E134:T134"/>
    <mergeCell ref="U134:V135"/>
    <mergeCell ref="S118:Z118"/>
    <mergeCell ref="S119:Z119"/>
    <mergeCell ref="AA108:AH108"/>
    <mergeCell ref="AA101:AB101"/>
    <mergeCell ref="AA104:AH104"/>
    <mergeCell ref="AA106:AH106"/>
    <mergeCell ref="AA118:AH118"/>
    <mergeCell ref="S114:Z114"/>
    <mergeCell ref="S115:Z116"/>
    <mergeCell ref="B117:AH117"/>
    <mergeCell ref="AA109:AH109"/>
    <mergeCell ref="AC101:AH101"/>
    <mergeCell ref="AA114:AH114"/>
    <mergeCell ref="B110:AH110"/>
    <mergeCell ref="AA111:AH112"/>
    <mergeCell ref="C113:R113"/>
    <mergeCell ref="C101:G101"/>
    <mergeCell ref="C103:R103"/>
    <mergeCell ref="AA107:AH107"/>
    <mergeCell ref="C114:R114"/>
    <mergeCell ref="AC93:AH93"/>
    <mergeCell ref="S91:Z91"/>
    <mergeCell ref="S93:T93"/>
    <mergeCell ref="AA103:AH103"/>
    <mergeCell ref="AA94:AB94"/>
    <mergeCell ref="AA100:AB100"/>
    <mergeCell ref="AC100:AH100"/>
    <mergeCell ref="U94:Z94"/>
    <mergeCell ref="AC99:AH99"/>
    <mergeCell ref="AC95:AH95"/>
    <mergeCell ref="S83:Z83"/>
    <mergeCell ref="AA83:AH83"/>
    <mergeCell ref="S88:Z88"/>
    <mergeCell ref="AC89:AH89"/>
    <mergeCell ref="AA86:AH86"/>
    <mergeCell ref="U89:Z89"/>
    <mergeCell ref="AA89:AB89"/>
    <mergeCell ref="S89:T89"/>
    <mergeCell ref="C77:R77"/>
    <mergeCell ref="S77:Z77"/>
    <mergeCell ref="S78:Z78"/>
    <mergeCell ref="AA78:AH78"/>
    <mergeCell ref="AA77:AH77"/>
    <mergeCell ref="C82:R82"/>
    <mergeCell ref="AA82:AH82"/>
    <mergeCell ref="S80:Z80"/>
    <mergeCell ref="AA80:AH80"/>
    <mergeCell ref="C81:R81"/>
    <mergeCell ref="S81:Z81"/>
    <mergeCell ref="G45:P45"/>
    <mergeCell ref="AD48:AJ48"/>
    <mergeCell ref="G47:O48"/>
    <mergeCell ref="C76:R76"/>
    <mergeCell ref="B71:AH71"/>
    <mergeCell ref="C75:R75"/>
    <mergeCell ref="S75:Z75"/>
    <mergeCell ref="AA75:AH75"/>
    <mergeCell ref="AA74:AH74"/>
    <mergeCell ref="B72:AH72"/>
    <mergeCell ref="G44:P44"/>
    <mergeCell ref="V44:AC44"/>
    <mergeCell ref="AD44:AF44"/>
    <mergeCell ref="AG44:AJ44"/>
    <mergeCell ref="D38:AJ39"/>
    <mergeCell ref="AE41:AF41"/>
    <mergeCell ref="R41:T41"/>
    <mergeCell ref="AG41:AI41"/>
    <mergeCell ref="U41:AA41"/>
    <mergeCell ref="AB41:AD41"/>
    <mergeCell ref="AI23:AJ23"/>
    <mergeCell ref="M21:N21"/>
    <mergeCell ref="E25:W25"/>
    <mergeCell ref="AE25:AF25"/>
    <mergeCell ref="AI25:AJ25"/>
    <mergeCell ref="E21:F21"/>
    <mergeCell ref="I21:J21"/>
    <mergeCell ref="E23:W23"/>
    <mergeCell ref="AE23:AF23"/>
    <mergeCell ref="AC21:AJ21"/>
    <mergeCell ref="D6:R6"/>
    <mergeCell ref="V8:AJ15"/>
    <mergeCell ref="M18:N18"/>
    <mergeCell ref="U18:AB18"/>
    <mergeCell ref="F8:O8"/>
    <mergeCell ref="D8:E8"/>
    <mergeCell ref="K10:N10"/>
    <mergeCell ref="D10:I10"/>
    <mergeCell ref="E18:F18"/>
    <mergeCell ref="I18:J18"/>
    <mergeCell ref="P47:T48"/>
    <mergeCell ref="D49:F50"/>
    <mergeCell ref="G49:I50"/>
    <mergeCell ref="J49:R49"/>
    <mergeCell ref="J50:R50"/>
    <mergeCell ref="AD45:AJ45"/>
    <mergeCell ref="AH55:AJ56"/>
    <mergeCell ref="V45:Y45"/>
    <mergeCell ref="U47:AC48"/>
    <mergeCell ref="Y56:AE56"/>
    <mergeCell ref="AD47:AJ47"/>
    <mergeCell ref="AA62:AJ63"/>
    <mergeCell ref="N67:O67"/>
    <mergeCell ref="R67:S67"/>
    <mergeCell ref="W62:Z63"/>
    <mergeCell ref="P62:V62"/>
    <mergeCell ref="U149:AB149"/>
    <mergeCell ref="AC157:AJ158"/>
    <mergeCell ref="E149:T149"/>
    <mergeCell ref="N65:O65"/>
    <mergeCell ref="C74:R74"/>
    <mergeCell ref="S73:Z73"/>
    <mergeCell ref="AA73:AH73"/>
    <mergeCell ref="S74:Z74"/>
    <mergeCell ref="C80:R80"/>
    <mergeCell ref="C83:R83"/>
    <mergeCell ref="E169:T169"/>
    <mergeCell ref="U151:AB151"/>
    <mergeCell ref="E151:T151"/>
    <mergeCell ref="D155:AJ155"/>
    <mergeCell ref="E156:T156"/>
    <mergeCell ref="U156:AB156"/>
    <mergeCell ref="AC154:AJ154"/>
    <mergeCell ref="U154:AB154"/>
    <mergeCell ref="D168:D169"/>
    <mergeCell ref="D165:D166"/>
    <mergeCell ref="D157:D158"/>
    <mergeCell ref="U157:AB158"/>
    <mergeCell ref="E159:T159"/>
    <mergeCell ref="E152:T152"/>
    <mergeCell ref="E158:T158"/>
    <mergeCell ref="E157:T157"/>
    <mergeCell ref="D159:D160"/>
    <mergeCell ref="E160:T160"/>
    <mergeCell ref="D152:D153"/>
    <mergeCell ref="C100:R100"/>
    <mergeCell ref="H101:R101"/>
    <mergeCell ref="C108:R108"/>
    <mergeCell ref="C107:R107"/>
    <mergeCell ref="C95:R95"/>
    <mergeCell ref="C97:R97"/>
    <mergeCell ref="S94:T94"/>
    <mergeCell ref="C89:R89"/>
    <mergeCell ref="C91:R91"/>
    <mergeCell ref="B92:AH92"/>
    <mergeCell ref="C90:R90"/>
    <mergeCell ref="S90:Z90"/>
    <mergeCell ref="B93:R93"/>
    <mergeCell ref="U93:Z93"/>
    <mergeCell ref="C84:R84"/>
    <mergeCell ref="S84:Z84"/>
    <mergeCell ref="C85:R85"/>
    <mergeCell ref="S85:Z85"/>
    <mergeCell ref="C87:R87"/>
    <mergeCell ref="S87:Z87"/>
    <mergeCell ref="C86:R86"/>
    <mergeCell ref="C88:R88"/>
    <mergeCell ref="S86:Z86"/>
    <mergeCell ref="B198:AF198"/>
    <mergeCell ref="B199:AF199"/>
    <mergeCell ref="B196:AF196"/>
    <mergeCell ref="B203:AH203"/>
    <mergeCell ref="AG198:AH198"/>
    <mergeCell ref="AG199:AH199"/>
    <mergeCell ref="B202:AH202"/>
    <mergeCell ref="AG189:AH189"/>
    <mergeCell ref="B185:AF185"/>
    <mergeCell ref="AG187:AH187"/>
    <mergeCell ref="U163:AB164"/>
    <mergeCell ref="U165:AB166"/>
    <mergeCell ref="AC165:AJ166"/>
    <mergeCell ref="B189:AF189"/>
    <mergeCell ref="D167:AJ167"/>
    <mergeCell ref="AC168:AJ168"/>
    <mergeCell ref="E168:T168"/>
    <mergeCell ref="N237:T237"/>
    <mergeCell ref="C237:L237"/>
    <mergeCell ref="U237:AA237"/>
    <mergeCell ref="AB237:AG237"/>
    <mergeCell ref="B190:AF190"/>
    <mergeCell ref="B192:AF192"/>
    <mergeCell ref="AG190:AH191"/>
    <mergeCell ref="E235:T235"/>
    <mergeCell ref="U235:X235"/>
    <mergeCell ref="AG195:AH195"/>
    <mergeCell ref="AG192:AH192"/>
    <mergeCell ref="AG196:AH196"/>
    <mergeCell ref="AG194:AH194"/>
    <mergeCell ref="AG193:AH193"/>
    <mergeCell ref="Y236:AG236"/>
    <mergeCell ref="R236:X236"/>
    <mergeCell ref="B235:D235"/>
    <mergeCell ref="D60:F61"/>
    <mergeCell ref="G60:O61"/>
    <mergeCell ref="P60:T61"/>
    <mergeCell ref="D62:F63"/>
    <mergeCell ref="S76:Z76"/>
    <mergeCell ref="AA76:AH76"/>
    <mergeCell ref="AA113:AH113"/>
    <mergeCell ref="B238:AH238"/>
    <mergeCell ref="B195:AF195"/>
    <mergeCell ref="D179:D180"/>
    <mergeCell ref="E170:T170"/>
    <mergeCell ref="D177:D178"/>
    <mergeCell ref="AC170:AJ170"/>
    <mergeCell ref="AG188:AH188"/>
    <mergeCell ref="B182:AH182"/>
    <mergeCell ref="B188:AF188"/>
    <mergeCell ref="AG186:AH186"/>
    <mergeCell ref="A4:AK4"/>
    <mergeCell ref="C78:R78"/>
    <mergeCell ref="K30:AB34"/>
    <mergeCell ref="K35:AB37"/>
    <mergeCell ref="D53:AH53"/>
    <mergeCell ref="Y55:AE55"/>
    <mergeCell ref="AF55:AG56"/>
    <mergeCell ref="D55:F56"/>
    <mergeCell ref="AD61:AJ61"/>
    <mergeCell ref="AD60:AJ60"/>
    <mergeCell ref="S111:Z112"/>
    <mergeCell ref="S113:Z113"/>
    <mergeCell ref="S106:Z107"/>
    <mergeCell ref="AA84:AH84"/>
    <mergeCell ref="AA85:AH85"/>
    <mergeCell ref="S109:Z109"/>
    <mergeCell ref="S98:T98"/>
    <mergeCell ref="AA90:AH90"/>
    <mergeCell ref="AA91:AH91"/>
    <mergeCell ref="AA93:AB93"/>
    <mergeCell ref="B79:AH79"/>
    <mergeCell ref="B111:B112"/>
    <mergeCell ref="C111:R111"/>
    <mergeCell ref="C112:R112"/>
    <mergeCell ref="C106:R106"/>
    <mergeCell ref="S101:T101"/>
    <mergeCell ref="U101:Z101"/>
    <mergeCell ref="C105:R105"/>
    <mergeCell ref="C104:R104"/>
    <mergeCell ref="S103:Z105"/>
    <mergeCell ref="AC159:AJ160"/>
    <mergeCell ref="AG185:AH185"/>
    <mergeCell ref="D163:D164"/>
    <mergeCell ref="E166:T166"/>
    <mergeCell ref="U174:AB174"/>
    <mergeCell ref="E164:T164"/>
    <mergeCell ref="U161:AB162"/>
    <mergeCell ref="AC161:AJ162"/>
    <mergeCell ref="U168:AB169"/>
    <mergeCell ref="AC169:AJ169"/>
    <mergeCell ref="E236:Q236"/>
    <mergeCell ref="B194:AF194"/>
    <mergeCell ref="B184:AF184"/>
    <mergeCell ref="U170:AB170"/>
    <mergeCell ref="B191:AF191"/>
    <mergeCell ref="B193:AF193"/>
    <mergeCell ref="B186:AF186"/>
    <mergeCell ref="C218:J218"/>
    <mergeCell ref="W218:AG219"/>
    <mergeCell ref="P218:R219"/>
    <mergeCell ref="AN28:AN29"/>
    <mergeCell ref="AN30:AN31"/>
    <mergeCell ref="E173:T173"/>
    <mergeCell ref="E171:T171"/>
    <mergeCell ref="E172:T172"/>
    <mergeCell ref="U173:AB173"/>
    <mergeCell ref="AC173:AJ173"/>
    <mergeCell ref="U171:AB172"/>
    <mergeCell ref="AC171:AJ172"/>
    <mergeCell ref="U159:AB160"/>
    <mergeCell ref="AL87:AP87"/>
    <mergeCell ref="AN32:AN33"/>
    <mergeCell ref="AN34:AN35"/>
    <mergeCell ref="AL81:AP81"/>
    <mergeCell ref="G55:O56"/>
    <mergeCell ref="U60:AC61"/>
    <mergeCell ref="AC147:AJ148"/>
    <mergeCell ref="B187:AF187"/>
    <mergeCell ref="E163:T163"/>
    <mergeCell ref="AC175:AJ175"/>
    <mergeCell ref="E175:T175"/>
    <mergeCell ref="U175:AB175"/>
    <mergeCell ref="D161:D162"/>
    <mergeCell ref="AC163:AJ164"/>
    <mergeCell ref="AN90:AO90"/>
    <mergeCell ref="AO28:AO30"/>
    <mergeCell ref="AP28:AP30"/>
    <mergeCell ref="C211:AG211"/>
    <mergeCell ref="C204:I204"/>
    <mergeCell ref="M204:P204"/>
    <mergeCell ref="P63:V63"/>
    <mergeCell ref="G62:O63"/>
    <mergeCell ref="P55:X55"/>
    <mergeCell ref="P56:X56"/>
    <mergeCell ref="T222:AH227"/>
    <mergeCell ref="E161:T162"/>
    <mergeCell ref="B197:AF197"/>
    <mergeCell ref="AG197:AH197"/>
    <mergeCell ref="C216:AG216"/>
    <mergeCell ref="C210:AG210"/>
    <mergeCell ref="C213:AG213"/>
    <mergeCell ref="C212:AG212"/>
    <mergeCell ref="C217:P217"/>
    <mergeCell ref="W217:AG217"/>
  </mergeCells>
  <conditionalFormatting sqref="A240:AK240">
    <cfRule type="expression" priority="1" dxfId="0" stopIfTrue="1">
      <formula>$P$2=2</formula>
    </cfRule>
  </conditionalFormatting>
  <conditionalFormatting sqref="R236 F237:X239 Y229:AH239 F229:X235 B229:E239 AB114:AB128 Q64:R99 Y45:Z87 AH45:AH112 N57:O61 C208:AG212 D100:R112 A4:A239 C100:C188 W120:Z128 AI45:AJ239 AC114:AF188 T88:Z112 W130:AB188 AH114:AH188 AH190:AH191 AH193:AH195 W57:X87 S64:V87 G64:O99 C4:F99 P4:P99 Q57:V61 G4:M61 N4:O54 V45:X54 AA45:AA128 Q4:U54 AB45:AC112 AD4:AD112 V4:AC43 AE45:AF112 AE4:AF43 AG4:AG112 AK4:AK239 AH4:AJ43 C203:AH206 B202:AH202 S88:S117 T114:Z117 AH198:AH201 AG114:AG201 D159:D188 C198:AF201 U120:V188 S118:T161 E163:T188 E114:R161 D114:D157 B4:B201 C189:AF196 B203:B221 C213:C221 AH208:AH221 D220:AG221 B222:AH228">
    <cfRule type="expression" priority="2" dxfId="1" stopIfTrue="1">
      <formula>$P$2=2</formula>
    </cfRule>
  </conditionalFormatting>
  <conditionalFormatting sqref="D215:AG215">
    <cfRule type="expression" priority="3" dxfId="0" stopIfTrue="1">
      <formula>$P$2=2</formula>
    </cfRule>
  </conditionalFormatting>
  <dataValidations count="3">
    <dataValidation type="whole" allowBlank="1" showInputMessage="1" promptTitle="Uplatňovaná výše ztráty" prompt="Můžete uplatnit výši ztráty v rozsahu viz meze uvedené vpravo od formuláře." sqref="S90:Z90">
      <formula1>AL90</formula1>
      <formula2>AM90</formula2>
    </dataValidation>
    <dataValidation showInputMessage="1" sqref="S106:Z107"/>
    <dataValidation type="list" allowBlank="1" showInputMessage="1" showErrorMessage="1" sqref="E21:F21">
      <formula1>$AO$19:$AO$28</formula1>
    </dataValidation>
  </dataValidations>
  <printOptions/>
  <pageMargins left="0.2362204724409449" right="0.2362204724409449" top="0.35433070866141736" bottom="0.31496062992125984" header="0.5118110236220472" footer="0.5118110236220472"/>
  <pageSetup horizontalDpi="300" verticalDpi="300" orientation="portrait" paperSize="9" r:id="rId4"/>
  <rowBreaks count="1" manualBreakCount="1">
    <brk id="181" max="255" man="1"/>
  </rowBreaks>
  <ignoredErrors>
    <ignoredError sqref="D16 D20 D23" numberStoredAsText="1"/>
  </ignoredErrors>
  <drawing r:id="rId3"/>
  <legacyDrawing r:id="rId2"/>
  <oleObjects>
    <oleObject progId="MSPhotoEd.3" shapeId="1311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2:AL116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37" width="2.7109375" style="0" customWidth="1"/>
  </cols>
  <sheetData>
    <row r="1" ht="3.75" customHeight="1"/>
    <row r="2" spans="1:37" ht="53.25" customHeight="1">
      <c r="A2" s="53"/>
      <c r="B2" s="200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61">
        <v>1</v>
      </c>
      <c r="Q2" s="53"/>
      <c r="R2" s="53"/>
      <c r="S2" s="53"/>
      <c r="T2" s="53"/>
      <c r="U2" s="53"/>
      <c r="V2" s="53"/>
      <c r="W2" s="53"/>
      <c r="X2" s="54"/>
      <c r="Y2" s="53"/>
      <c r="Z2" s="53"/>
      <c r="AA2" s="53"/>
      <c r="AB2" s="53"/>
      <c r="AC2" s="53"/>
      <c r="AD2" s="53"/>
      <c r="AE2" s="54"/>
      <c r="AF2" s="53"/>
      <c r="AG2" s="53"/>
      <c r="AH2" s="53"/>
      <c r="AI2" s="53"/>
      <c r="AJ2" s="53"/>
      <c r="AK2" s="53"/>
    </row>
    <row r="3" ht="3.75" customHeight="1"/>
    <row r="4" spans="1:37" ht="4.5" customHeight="1">
      <c r="A4" s="140"/>
      <c r="B4" s="140"/>
      <c r="C4" s="140"/>
      <c r="D4" s="141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</row>
    <row r="5" spans="1:37" ht="15.75" customHeight="1">
      <c r="A5" s="140"/>
      <c r="B5" s="140"/>
      <c r="C5" s="140"/>
      <c r="D5" s="141" t="s">
        <v>85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936" t="s">
        <v>140</v>
      </c>
      <c r="U5" s="936"/>
      <c r="V5" s="936"/>
      <c r="W5" s="936"/>
      <c r="X5" s="936"/>
      <c r="Y5" s="936"/>
      <c r="Z5" s="937">
        <f>LOWER(DZPFO!D10)</f>
      </c>
      <c r="AA5" s="929"/>
      <c r="AB5" s="929"/>
      <c r="AC5" s="929"/>
      <c r="AD5" s="929"/>
      <c r="AE5" s="929"/>
      <c r="AF5" s="72" t="s">
        <v>4</v>
      </c>
      <c r="AG5" s="928">
        <f>LOWER(DZPFO!K10)</f>
      </c>
      <c r="AH5" s="929"/>
      <c r="AI5" s="929"/>
      <c r="AJ5" s="930"/>
      <c r="AK5" s="140"/>
    </row>
    <row r="6" spans="1:37" ht="9.75" customHeight="1">
      <c r="A6" s="143"/>
      <c r="B6" s="143"/>
      <c r="C6" s="143"/>
      <c r="D6" s="144" t="s">
        <v>86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3"/>
    </row>
    <row r="7" spans="1:37" ht="9.75" customHeight="1">
      <c r="A7" s="143"/>
      <c r="B7" s="143"/>
      <c r="C7" s="143"/>
      <c r="D7" s="145" t="s">
        <v>414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3"/>
    </row>
    <row r="8" spans="1:37" ht="3" customHeight="1">
      <c r="A8" s="143"/>
      <c r="B8" s="143"/>
      <c r="C8" s="143"/>
      <c r="D8" s="145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3"/>
    </row>
    <row r="9" spans="1:37" ht="9.75" customHeight="1">
      <c r="A9" s="143"/>
      <c r="B9" s="143"/>
      <c r="C9" s="143"/>
      <c r="D9" s="798" t="s">
        <v>415</v>
      </c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143"/>
    </row>
    <row r="10" spans="1:37" ht="9.75" customHeight="1">
      <c r="A10" s="143"/>
      <c r="B10" s="143"/>
      <c r="C10" s="143"/>
      <c r="D10" s="214" t="s">
        <v>416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216"/>
      <c r="R10" s="166"/>
      <c r="S10" s="166"/>
      <c r="T10" s="166"/>
      <c r="U10" s="166"/>
      <c r="V10" s="217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43"/>
    </row>
    <row r="11" spans="1:37" ht="9.75" customHeight="1">
      <c r="A11" s="143"/>
      <c r="B11" s="143"/>
      <c r="C11" s="143"/>
      <c r="D11" s="166" t="s">
        <v>417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43"/>
    </row>
    <row r="12" spans="1:37" ht="15.75" customHeight="1">
      <c r="A12" s="143"/>
      <c r="B12" s="143"/>
      <c r="C12" s="143"/>
      <c r="D12" s="799" t="s">
        <v>87</v>
      </c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143"/>
    </row>
    <row r="13" spans="1:37" ht="15.75" customHeight="1">
      <c r="A13" s="143"/>
      <c r="B13" s="143"/>
      <c r="C13" s="143"/>
      <c r="D13" s="146" t="s">
        <v>122</v>
      </c>
      <c r="E13" s="801" t="s">
        <v>87</v>
      </c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146"/>
      <c r="AI13" s="146"/>
      <c r="AJ13" s="146"/>
      <c r="AK13" s="143"/>
    </row>
    <row r="14" spans="1:37" ht="12" customHeight="1">
      <c r="A14" s="143"/>
      <c r="B14" s="143"/>
      <c r="C14" s="143"/>
      <c r="D14" s="800" t="s">
        <v>88</v>
      </c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800"/>
      <c r="AI14" s="800"/>
      <c r="AJ14" s="800"/>
      <c r="AK14" s="143"/>
    </row>
    <row r="15" spans="1:37" ht="4.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1:38" ht="21.75" customHeight="1">
      <c r="A16" s="143"/>
      <c r="B16" s="143"/>
      <c r="C16" s="143"/>
      <c r="D16" s="796" t="s">
        <v>229</v>
      </c>
      <c r="E16" s="797"/>
      <c r="F16" s="797"/>
      <c r="G16" s="797"/>
      <c r="H16" s="797"/>
      <c r="I16" s="797"/>
      <c r="J16" s="797"/>
      <c r="K16" s="797"/>
      <c r="L16" s="794">
        <f>IF($AL16=1,"X","")</f>
      </c>
      <c r="M16" s="795"/>
      <c r="N16" s="143"/>
      <c r="O16" s="796" t="s">
        <v>230</v>
      </c>
      <c r="P16" s="797"/>
      <c r="Q16" s="797"/>
      <c r="R16" s="797"/>
      <c r="S16" s="797"/>
      <c r="T16" s="797"/>
      <c r="U16" s="797"/>
      <c r="V16" s="797"/>
      <c r="W16" s="794">
        <f>IF($AL16=2,"X","")</f>
      </c>
      <c r="X16" s="795"/>
      <c r="Y16" s="143"/>
      <c r="Z16" s="796" t="s">
        <v>299</v>
      </c>
      <c r="AA16" s="797"/>
      <c r="AB16" s="797"/>
      <c r="AC16" s="797"/>
      <c r="AD16" s="797"/>
      <c r="AE16" s="797"/>
      <c r="AF16" s="797"/>
      <c r="AG16" s="797"/>
      <c r="AH16" s="794">
        <f>IF($AL16=3,"X","")</f>
      </c>
      <c r="AI16" s="795"/>
      <c r="AJ16" s="147"/>
      <c r="AK16" s="143"/>
      <c r="AL16">
        <v>4</v>
      </c>
    </row>
    <row r="17" spans="1:37" ht="9.7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</row>
    <row r="18" spans="1:37" ht="15.75" customHeight="1">
      <c r="A18" s="143"/>
      <c r="B18" s="143"/>
      <c r="C18" s="143"/>
      <c r="D18" s="858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860"/>
      <c r="W18" s="802" t="s">
        <v>29</v>
      </c>
      <c r="X18" s="803"/>
      <c r="Y18" s="803"/>
      <c r="Z18" s="803"/>
      <c r="AA18" s="803"/>
      <c r="AB18" s="803"/>
      <c r="AC18" s="803"/>
      <c r="AD18" s="802" t="s">
        <v>30</v>
      </c>
      <c r="AE18" s="803"/>
      <c r="AF18" s="803"/>
      <c r="AG18" s="803"/>
      <c r="AH18" s="803"/>
      <c r="AI18" s="803"/>
      <c r="AJ18" s="804"/>
      <c r="AK18" s="143"/>
    </row>
    <row r="19" spans="1:37" ht="31.5" customHeight="1">
      <c r="A19" s="143"/>
      <c r="B19" s="143"/>
      <c r="C19" s="143"/>
      <c r="D19" s="816">
        <v>101</v>
      </c>
      <c r="E19" s="817"/>
      <c r="F19" s="497" t="s">
        <v>89</v>
      </c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855"/>
      <c r="V19" s="856"/>
      <c r="W19" s="807"/>
      <c r="X19" s="266"/>
      <c r="Y19" s="266"/>
      <c r="Z19" s="266"/>
      <c r="AA19" s="266"/>
      <c r="AB19" s="266"/>
      <c r="AC19" s="266"/>
      <c r="AD19" s="805"/>
      <c r="AE19" s="805"/>
      <c r="AF19" s="805"/>
      <c r="AG19" s="805"/>
      <c r="AH19" s="805"/>
      <c r="AI19" s="805"/>
      <c r="AJ19" s="806"/>
      <c r="AK19" s="143"/>
    </row>
    <row r="20" spans="1:37" ht="31.5" customHeight="1">
      <c r="A20" s="143"/>
      <c r="B20" s="143"/>
      <c r="C20" s="143"/>
      <c r="D20" s="816">
        <v>102</v>
      </c>
      <c r="E20" s="817"/>
      <c r="F20" s="497" t="s">
        <v>90</v>
      </c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855"/>
      <c r="V20" s="856"/>
      <c r="W20" s="807"/>
      <c r="X20" s="266"/>
      <c r="Y20" s="266"/>
      <c r="Z20" s="266"/>
      <c r="AA20" s="266"/>
      <c r="AB20" s="266"/>
      <c r="AC20" s="266"/>
      <c r="AD20" s="805"/>
      <c r="AE20" s="805"/>
      <c r="AF20" s="805"/>
      <c r="AG20" s="805"/>
      <c r="AH20" s="805"/>
      <c r="AI20" s="805"/>
      <c r="AJ20" s="806"/>
      <c r="AK20" s="143"/>
    </row>
    <row r="21" spans="1:37" ht="31.5" customHeight="1">
      <c r="A21" s="143"/>
      <c r="B21" s="143"/>
      <c r="C21" s="143"/>
      <c r="D21" s="816">
        <v>103</v>
      </c>
      <c r="E21" s="817"/>
      <c r="F21" s="497" t="s">
        <v>284</v>
      </c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855"/>
      <c r="V21" s="856"/>
      <c r="W21" s="857"/>
      <c r="X21" s="805"/>
      <c r="Y21" s="805"/>
      <c r="Z21" s="805"/>
      <c r="AA21" s="805"/>
      <c r="AB21" s="805"/>
      <c r="AC21" s="805"/>
      <c r="AD21" s="805"/>
      <c r="AE21" s="805"/>
      <c r="AF21" s="805"/>
      <c r="AG21" s="805"/>
      <c r="AH21" s="805"/>
      <c r="AI21" s="805"/>
      <c r="AJ21" s="806"/>
      <c r="AK21" s="143"/>
    </row>
    <row r="22" spans="1:37" ht="15.75" customHeight="1">
      <c r="A22" s="143"/>
      <c r="B22" s="143"/>
      <c r="C22" s="143"/>
      <c r="D22" s="763">
        <v>104</v>
      </c>
      <c r="E22" s="288"/>
      <c r="F22" s="843" t="s">
        <v>300</v>
      </c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4"/>
      <c r="V22" s="845"/>
      <c r="W22" s="407">
        <f>W19-W20</f>
        <v>0</v>
      </c>
      <c r="X22" s="811"/>
      <c r="Y22" s="811"/>
      <c r="Z22" s="811"/>
      <c r="AA22" s="811"/>
      <c r="AB22" s="811"/>
      <c r="AC22" s="812"/>
      <c r="AD22" s="287"/>
      <c r="AE22" s="288"/>
      <c r="AF22" s="288"/>
      <c r="AG22" s="288"/>
      <c r="AH22" s="288"/>
      <c r="AI22" s="288"/>
      <c r="AJ22" s="283"/>
      <c r="AK22" s="143"/>
    </row>
    <row r="23" spans="1:37" ht="15.75" customHeight="1">
      <c r="A23" s="143"/>
      <c r="B23" s="143"/>
      <c r="C23" s="143"/>
      <c r="D23" s="764"/>
      <c r="E23" s="278"/>
      <c r="F23" s="849" t="s">
        <v>91</v>
      </c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50"/>
      <c r="V23" s="851"/>
      <c r="W23" s="852"/>
      <c r="X23" s="853"/>
      <c r="Y23" s="853"/>
      <c r="Z23" s="853"/>
      <c r="AA23" s="853"/>
      <c r="AB23" s="853"/>
      <c r="AC23" s="854"/>
      <c r="AD23" s="282"/>
      <c r="AE23" s="278"/>
      <c r="AF23" s="278"/>
      <c r="AG23" s="278"/>
      <c r="AH23" s="278"/>
      <c r="AI23" s="278"/>
      <c r="AJ23" s="279"/>
      <c r="AK23" s="143"/>
    </row>
    <row r="24" spans="1:37" ht="10.5" customHeight="1">
      <c r="A24" s="143"/>
      <c r="B24" s="143"/>
      <c r="C24" s="143"/>
      <c r="D24" s="763">
        <v>105</v>
      </c>
      <c r="E24" s="288"/>
      <c r="F24" s="491" t="s">
        <v>301</v>
      </c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809"/>
      <c r="V24" s="810"/>
      <c r="W24" s="825"/>
      <c r="X24" s="826"/>
      <c r="Y24" s="826"/>
      <c r="Z24" s="826"/>
      <c r="AA24" s="826"/>
      <c r="AB24" s="826"/>
      <c r="AC24" s="827"/>
      <c r="AD24" s="287"/>
      <c r="AE24" s="288"/>
      <c r="AF24" s="288"/>
      <c r="AG24" s="288"/>
      <c r="AH24" s="288"/>
      <c r="AI24" s="288"/>
      <c r="AJ24" s="283"/>
      <c r="AK24" s="143"/>
    </row>
    <row r="25" spans="1:37" ht="10.5" customHeight="1">
      <c r="A25" s="143"/>
      <c r="B25" s="143"/>
      <c r="C25" s="143"/>
      <c r="D25" s="818"/>
      <c r="E25" s="819"/>
      <c r="F25" s="941" t="s">
        <v>92</v>
      </c>
      <c r="G25" s="838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8"/>
      <c r="U25" s="839"/>
      <c r="V25" s="840"/>
      <c r="W25" s="828"/>
      <c r="X25" s="829"/>
      <c r="Y25" s="829"/>
      <c r="Z25" s="829"/>
      <c r="AA25" s="829"/>
      <c r="AB25" s="829"/>
      <c r="AC25" s="830"/>
      <c r="AD25" s="822"/>
      <c r="AE25" s="819"/>
      <c r="AF25" s="819"/>
      <c r="AG25" s="819"/>
      <c r="AH25" s="819"/>
      <c r="AI25" s="819"/>
      <c r="AJ25" s="837"/>
      <c r="AK25" s="143"/>
    </row>
    <row r="26" spans="1:37" ht="10.5" customHeight="1">
      <c r="A26" s="143"/>
      <c r="B26" s="143"/>
      <c r="C26" s="143"/>
      <c r="D26" s="764"/>
      <c r="E26" s="278"/>
      <c r="F26" s="768" t="s">
        <v>93</v>
      </c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841"/>
      <c r="V26" s="842"/>
      <c r="W26" s="831"/>
      <c r="X26" s="832"/>
      <c r="Y26" s="832"/>
      <c r="Z26" s="832"/>
      <c r="AA26" s="832"/>
      <c r="AB26" s="832"/>
      <c r="AC26" s="833"/>
      <c r="AD26" s="282"/>
      <c r="AE26" s="278"/>
      <c r="AF26" s="278"/>
      <c r="AG26" s="278"/>
      <c r="AH26" s="278"/>
      <c r="AI26" s="278"/>
      <c r="AJ26" s="279"/>
      <c r="AK26" s="143"/>
    </row>
    <row r="27" spans="1:37" ht="10.5" customHeight="1">
      <c r="A27" s="143"/>
      <c r="B27" s="143"/>
      <c r="C27" s="143"/>
      <c r="D27" s="763">
        <v>106</v>
      </c>
      <c r="E27" s="288"/>
      <c r="F27" s="491" t="s">
        <v>271</v>
      </c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809"/>
      <c r="V27" s="810"/>
      <c r="W27" s="825"/>
      <c r="X27" s="826"/>
      <c r="Y27" s="826"/>
      <c r="Z27" s="826"/>
      <c r="AA27" s="826"/>
      <c r="AB27" s="826"/>
      <c r="AC27" s="827"/>
      <c r="AD27" s="287"/>
      <c r="AE27" s="288"/>
      <c r="AF27" s="288"/>
      <c r="AG27" s="288"/>
      <c r="AH27" s="288"/>
      <c r="AI27" s="288"/>
      <c r="AJ27" s="283"/>
      <c r="AK27" s="143"/>
    </row>
    <row r="28" spans="1:37" ht="10.5" customHeight="1">
      <c r="A28" s="143"/>
      <c r="B28" s="143"/>
      <c r="C28" s="143"/>
      <c r="D28" s="818"/>
      <c r="E28" s="819"/>
      <c r="F28" s="941" t="s">
        <v>94</v>
      </c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9"/>
      <c r="V28" s="840"/>
      <c r="W28" s="828"/>
      <c r="X28" s="829"/>
      <c r="Y28" s="829"/>
      <c r="Z28" s="829"/>
      <c r="AA28" s="829"/>
      <c r="AB28" s="829"/>
      <c r="AC28" s="830"/>
      <c r="AD28" s="822"/>
      <c r="AE28" s="819"/>
      <c r="AF28" s="819"/>
      <c r="AG28" s="819"/>
      <c r="AH28" s="819"/>
      <c r="AI28" s="819"/>
      <c r="AJ28" s="837"/>
      <c r="AK28" s="143"/>
    </row>
    <row r="29" spans="1:37" ht="10.5" customHeight="1">
      <c r="A29" s="143"/>
      <c r="B29" s="143"/>
      <c r="C29" s="143"/>
      <c r="D29" s="764"/>
      <c r="E29" s="278"/>
      <c r="F29" s="768" t="s">
        <v>95</v>
      </c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841"/>
      <c r="V29" s="842"/>
      <c r="W29" s="831"/>
      <c r="X29" s="832"/>
      <c r="Y29" s="832"/>
      <c r="Z29" s="832"/>
      <c r="AA29" s="832"/>
      <c r="AB29" s="832"/>
      <c r="AC29" s="833"/>
      <c r="AD29" s="282"/>
      <c r="AE29" s="278"/>
      <c r="AF29" s="278"/>
      <c r="AG29" s="278"/>
      <c r="AH29" s="278"/>
      <c r="AI29" s="278"/>
      <c r="AJ29" s="279"/>
      <c r="AK29" s="143"/>
    </row>
    <row r="30" spans="1:37" ht="15.75" customHeight="1">
      <c r="A30" s="143"/>
      <c r="B30" s="143"/>
      <c r="C30" s="143"/>
      <c r="D30" s="763">
        <v>107</v>
      </c>
      <c r="E30" s="288"/>
      <c r="F30" s="843" t="s">
        <v>96</v>
      </c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4"/>
      <c r="V30" s="845"/>
      <c r="W30" s="825"/>
      <c r="X30" s="826"/>
      <c r="Y30" s="826"/>
      <c r="Z30" s="826"/>
      <c r="AA30" s="826"/>
      <c r="AB30" s="826"/>
      <c r="AC30" s="827"/>
      <c r="AD30" s="287"/>
      <c r="AE30" s="288"/>
      <c r="AF30" s="288"/>
      <c r="AG30" s="288"/>
      <c r="AH30" s="288"/>
      <c r="AI30" s="288"/>
      <c r="AJ30" s="283"/>
      <c r="AK30" s="143"/>
    </row>
    <row r="31" spans="1:37" ht="15.75" customHeight="1">
      <c r="A31" s="143"/>
      <c r="B31" s="143"/>
      <c r="C31" s="143"/>
      <c r="D31" s="764"/>
      <c r="E31" s="278"/>
      <c r="F31" s="846" t="s">
        <v>97</v>
      </c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7"/>
      <c r="V31" s="848"/>
      <c r="W31" s="831"/>
      <c r="X31" s="832"/>
      <c r="Y31" s="832"/>
      <c r="Z31" s="832"/>
      <c r="AA31" s="832"/>
      <c r="AB31" s="832"/>
      <c r="AC31" s="833"/>
      <c r="AD31" s="282"/>
      <c r="AE31" s="278"/>
      <c r="AF31" s="278"/>
      <c r="AG31" s="278"/>
      <c r="AH31" s="278"/>
      <c r="AI31" s="278"/>
      <c r="AJ31" s="279"/>
      <c r="AK31" s="143"/>
    </row>
    <row r="32" spans="1:37" ht="10.5" customHeight="1">
      <c r="A32" s="143"/>
      <c r="B32" s="143"/>
      <c r="C32" s="143"/>
      <c r="D32" s="763">
        <v>108</v>
      </c>
      <c r="E32" s="288"/>
      <c r="F32" s="491" t="s">
        <v>98</v>
      </c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809"/>
      <c r="V32" s="810"/>
      <c r="W32" s="825"/>
      <c r="X32" s="826"/>
      <c r="Y32" s="826"/>
      <c r="Z32" s="826"/>
      <c r="AA32" s="826"/>
      <c r="AB32" s="826"/>
      <c r="AC32" s="827"/>
      <c r="AD32" s="287"/>
      <c r="AE32" s="288"/>
      <c r="AF32" s="288"/>
      <c r="AG32" s="288"/>
      <c r="AH32" s="288"/>
      <c r="AI32" s="288"/>
      <c r="AJ32" s="283"/>
      <c r="AK32" s="143"/>
    </row>
    <row r="33" spans="1:37" ht="10.5" customHeight="1">
      <c r="A33" s="143"/>
      <c r="B33" s="143"/>
      <c r="C33" s="143"/>
      <c r="D33" s="818"/>
      <c r="E33" s="819"/>
      <c r="F33" s="838" t="s">
        <v>99</v>
      </c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39"/>
      <c r="V33" s="840"/>
      <c r="W33" s="828"/>
      <c r="X33" s="829"/>
      <c r="Y33" s="829"/>
      <c r="Z33" s="829"/>
      <c r="AA33" s="829"/>
      <c r="AB33" s="829"/>
      <c r="AC33" s="830"/>
      <c r="AD33" s="822"/>
      <c r="AE33" s="819"/>
      <c r="AF33" s="819"/>
      <c r="AG33" s="819"/>
      <c r="AH33" s="819"/>
      <c r="AI33" s="819"/>
      <c r="AJ33" s="837"/>
      <c r="AK33" s="143"/>
    </row>
    <row r="34" spans="1:37" ht="10.5" customHeight="1">
      <c r="A34" s="143"/>
      <c r="B34" s="143"/>
      <c r="C34" s="143"/>
      <c r="D34" s="764"/>
      <c r="E34" s="278"/>
      <c r="F34" s="768" t="s">
        <v>100</v>
      </c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841"/>
      <c r="V34" s="842"/>
      <c r="W34" s="831"/>
      <c r="X34" s="832"/>
      <c r="Y34" s="832"/>
      <c r="Z34" s="832"/>
      <c r="AA34" s="832"/>
      <c r="AB34" s="832"/>
      <c r="AC34" s="833"/>
      <c r="AD34" s="282"/>
      <c r="AE34" s="278"/>
      <c r="AF34" s="278"/>
      <c r="AG34" s="278"/>
      <c r="AH34" s="278"/>
      <c r="AI34" s="278"/>
      <c r="AJ34" s="279"/>
      <c r="AK34" s="143"/>
    </row>
    <row r="35" spans="1:37" ht="15.75" customHeight="1">
      <c r="A35" s="143"/>
      <c r="B35" s="143"/>
      <c r="C35" s="143"/>
      <c r="D35" s="763">
        <v>109</v>
      </c>
      <c r="E35" s="288"/>
      <c r="F35" s="843" t="s">
        <v>101</v>
      </c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  <c r="R35" s="843"/>
      <c r="S35" s="843"/>
      <c r="T35" s="843"/>
      <c r="U35" s="844"/>
      <c r="V35" s="845"/>
      <c r="W35" s="825"/>
      <c r="X35" s="826"/>
      <c r="Y35" s="826"/>
      <c r="Z35" s="826"/>
      <c r="AA35" s="826"/>
      <c r="AB35" s="826"/>
      <c r="AC35" s="827"/>
      <c r="AD35" s="287"/>
      <c r="AE35" s="288"/>
      <c r="AF35" s="288"/>
      <c r="AG35" s="288"/>
      <c r="AH35" s="288"/>
      <c r="AI35" s="288"/>
      <c r="AJ35" s="283"/>
      <c r="AK35" s="143"/>
    </row>
    <row r="36" spans="1:37" ht="15.75" customHeight="1">
      <c r="A36" s="143"/>
      <c r="B36" s="143"/>
      <c r="C36" s="143"/>
      <c r="D36" s="764"/>
      <c r="E36" s="278"/>
      <c r="F36" s="849" t="s">
        <v>102</v>
      </c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50"/>
      <c r="V36" s="851"/>
      <c r="W36" s="831"/>
      <c r="X36" s="832"/>
      <c r="Y36" s="832"/>
      <c r="Z36" s="832"/>
      <c r="AA36" s="832"/>
      <c r="AB36" s="832"/>
      <c r="AC36" s="833"/>
      <c r="AD36" s="282"/>
      <c r="AE36" s="278"/>
      <c r="AF36" s="278"/>
      <c r="AG36" s="278"/>
      <c r="AH36" s="278"/>
      <c r="AI36" s="278"/>
      <c r="AJ36" s="279"/>
      <c r="AK36" s="143"/>
    </row>
    <row r="37" spans="1:37" ht="15.75" customHeight="1">
      <c r="A37" s="143"/>
      <c r="B37" s="143"/>
      <c r="C37" s="143"/>
      <c r="D37" s="763">
        <v>110</v>
      </c>
      <c r="E37" s="288"/>
      <c r="F37" s="843" t="s">
        <v>98</v>
      </c>
      <c r="G37" s="843"/>
      <c r="H37" s="843"/>
      <c r="I37" s="843"/>
      <c r="J37" s="843"/>
      <c r="K37" s="843"/>
      <c r="L37" s="843"/>
      <c r="M37" s="843"/>
      <c r="N37" s="843"/>
      <c r="O37" s="843"/>
      <c r="P37" s="843"/>
      <c r="Q37" s="843"/>
      <c r="R37" s="843"/>
      <c r="S37" s="843"/>
      <c r="T37" s="843"/>
      <c r="U37" s="844"/>
      <c r="V37" s="845"/>
      <c r="W37" s="825"/>
      <c r="X37" s="826"/>
      <c r="Y37" s="826"/>
      <c r="Z37" s="826"/>
      <c r="AA37" s="826"/>
      <c r="AB37" s="826"/>
      <c r="AC37" s="827"/>
      <c r="AD37" s="287"/>
      <c r="AE37" s="288"/>
      <c r="AF37" s="288"/>
      <c r="AG37" s="288"/>
      <c r="AH37" s="288"/>
      <c r="AI37" s="288"/>
      <c r="AJ37" s="283"/>
      <c r="AK37" s="143"/>
    </row>
    <row r="38" spans="1:37" ht="15.75" customHeight="1">
      <c r="A38" s="143"/>
      <c r="B38" s="143"/>
      <c r="C38" s="143"/>
      <c r="D38" s="764"/>
      <c r="E38" s="278"/>
      <c r="F38" s="846" t="s">
        <v>103</v>
      </c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7"/>
      <c r="V38" s="848"/>
      <c r="W38" s="831"/>
      <c r="X38" s="832"/>
      <c r="Y38" s="832"/>
      <c r="Z38" s="832"/>
      <c r="AA38" s="832"/>
      <c r="AB38" s="832"/>
      <c r="AC38" s="833"/>
      <c r="AD38" s="282"/>
      <c r="AE38" s="278"/>
      <c r="AF38" s="278"/>
      <c r="AG38" s="278"/>
      <c r="AH38" s="278"/>
      <c r="AI38" s="278"/>
      <c r="AJ38" s="279"/>
      <c r="AK38" s="143"/>
    </row>
    <row r="39" spans="1:37" ht="10.5" customHeight="1">
      <c r="A39" s="143"/>
      <c r="B39" s="143"/>
      <c r="C39" s="143"/>
      <c r="D39" s="763">
        <v>111</v>
      </c>
      <c r="E39" s="288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809"/>
      <c r="V39" s="810"/>
      <c r="W39" s="820"/>
      <c r="X39" s="288"/>
      <c r="Y39" s="288"/>
      <c r="Z39" s="288"/>
      <c r="AA39" s="288"/>
      <c r="AB39" s="288"/>
      <c r="AC39" s="821"/>
      <c r="AD39" s="287"/>
      <c r="AE39" s="288"/>
      <c r="AF39" s="288"/>
      <c r="AG39" s="288"/>
      <c r="AH39" s="288"/>
      <c r="AI39" s="288"/>
      <c r="AJ39" s="283"/>
      <c r="AK39" s="143"/>
    </row>
    <row r="40" spans="1:37" ht="10.5" customHeight="1">
      <c r="A40" s="143"/>
      <c r="B40" s="143"/>
      <c r="C40" s="143"/>
      <c r="D40" s="818"/>
      <c r="E40" s="819"/>
      <c r="F40" s="838" t="s">
        <v>284</v>
      </c>
      <c r="G40" s="838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8"/>
      <c r="T40" s="838"/>
      <c r="U40" s="839"/>
      <c r="V40" s="840"/>
      <c r="W40" s="822"/>
      <c r="X40" s="819"/>
      <c r="Y40" s="819"/>
      <c r="Z40" s="819"/>
      <c r="AA40" s="819"/>
      <c r="AB40" s="819"/>
      <c r="AC40" s="823"/>
      <c r="AD40" s="822"/>
      <c r="AE40" s="819"/>
      <c r="AF40" s="819"/>
      <c r="AG40" s="819"/>
      <c r="AH40" s="819"/>
      <c r="AI40" s="819"/>
      <c r="AJ40" s="837"/>
      <c r="AK40" s="143"/>
    </row>
    <row r="41" spans="1:37" ht="10.5" customHeight="1">
      <c r="A41" s="143"/>
      <c r="B41" s="143"/>
      <c r="C41" s="143"/>
      <c r="D41" s="764"/>
      <c r="E41" s="27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841"/>
      <c r="V41" s="842"/>
      <c r="W41" s="282"/>
      <c r="X41" s="278"/>
      <c r="Y41" s="278"/>
      <c r="Z41" s="278"/>
      <c r="AA41" s="278"/>
      <c r="AB41" s="278"/>
      <c r="AC41" s="824"/>
      <c r="AD41" s="282"/>
      <c r="AE41" s="278"/>
      <c r="AF41" s="278"/>
      <c r="AG41" s="278"/>
      <c r="AH41" s="278"/>
      <c r="AI41" s="278"/>
      <c r="AJ41" s="279"/>
      <c r="AK41" s="143"/>
    </row>
    <row r="42" spans="1:37" ht="10.5" customHeight="1">
      <c r="A42" s="143"/>
      <c r="B42" s="143"/>
      <c r="C42" s="143"/>
      <c r="D42" s="763">
        <v>112</v>
      </c>
      <c r="E42" s="288"/>
      <c r="F42" s="491" t="s">
        <v>105</v>
      </c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809"/>
      <c r="V42" s="810"/>
      <c r="W42" s="825"/>
      <c r="X42" s="826"/>
      <c r="Y42" s="826"/>
      <c r="Z42" s="826"/>
      <c r="AA42" s="826"/>
      <c r="AB42" s="826"/>
      <c r="AC42" s="827"/>
      <c r="AD42" s="287"/>
      <c r="AE42" s="288"/>
      <c r="AF42" s="288"/>
      <c r="AG42" s="288"/>
      <c r="AH42" s="288"/>
      <c r="AI42" s="288"/>
      <c r="AJ42" s="283"/>
      <c r="AK42" s="143"/>
    </row>
    <row r="43" spans="1:37" ht="10.5" customHeight="1">
      <c r="A43" s="143"/>
      <c r="B43" s="143"/>
      <c r="C43" s="143"/>
      <c r="D43" s="818"/>
      <c r="E43" s="819"/>
      <c r="F43" s="838" t="s">
        <v>106</v>
      </c>
      <c r="G43" s="838"/>
      <c r="H43" s="838"/>
      <c r="I43" s="838"/>
      <c r="J43" s="838"/>
      <c r="K43" s="838"/>
      <c r="L43" s="838"/>
      <c r="M43" s="838"/>
      <c r="N43" s="838"/>
      <c r="O43" s="838"/>
      <c r="P43" s="838"/>
      <c r="Q43" s="838"/>
      <c r="R43" s="838"/>
      <c r="S43" s="838"/>
      <c r="T43" s="838"/>
      <c r="U43" s="839"/>
      <c r="V43" s="840"/>
      <c r="W43" s="828"/>
      <c r="X43" s="829"/>
      <c r="Y43" s="829"/>
      <c r="Z43" s="829"/>
      <c r="AA43" s="829"/>
      <c r="AB43" s="829"/>
      <c r="AC43" s="830"/>
      <c r="AD43" s="822"/>
      <c r="AE43" s="819"/>
      <c r="AF43" s="819"/>
      <c r="AG43" s="819"/>
      <c r="AH43" s="819"/>
      <c r="AI43" s="819"/>
      <c r="AJ43" s="837"/>
      <c r="AK43" s="143"/>
    </row>
    <row r="44" spans="1:37" ht="10.5" customHeight="1">
      <c r="A44" s="143"/>
      <c r="B44" s="143"/>
      <c r="C44" s="143"/>
      <c r="D44" s="764"/>
      <c r="E44" s="278"/>
      <c r="F44" s="768" t="s">
        <v>104</v>
      </c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841"/>
      <c r="V44" s="842"/>
      <c r="W44" s="831"/>
      <c r="X44" s="832"/>
      <c r="Y44" s="832"/>
      <c r="Z44" s="832"/>
      <c r="AA44" s="832"/>
      <c r="AB44" s="832"/>
      <c r="AC44" s="833"/>
      <c r="AD44" s="282"/>
      <c r="AE44" s="278"/>
      <c r="AF44" s="278"/>
      <c r="AG44" s="278"/>
      <c r="AH44" s="278"/>
      <c r="AI44" s="278"/>
      <c r="AJ44" s="279"/>
      <c r="AK44" s="143"/>
    </row>
    <row r="45" spans="1:37" ht="15.75" customHeight="1">
      <c r="A45" s="143"/>
      <c r="B45" s="143"/>
      <c r="C45" s="143"/>
      <c r="D45" s="763">
        <v>113</v>
      </c>
      <c r="E45" s="288"/>
      <c r="F45" s="491" t="s">
        <v>273</v>
      </c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809"/>
      <c r="V45" s="810"/>
      <c r="W45" s="407">
        <f>W22+W24-W27-W30+W32+W35-W37+W42</f>
        <v>0</v>
      </c>
      <c r="X45" s="811"/>
      <c r="Y45" s="811"/>
      <c r="Z45" s="811"/>
      <c r="AA45" s="811"/>
      <c r="AB45" s="811"/>
      <c r="AC45" s="812"/>
      <c r="AD45" s="287"/>
      <c r="AE45" s="288"/>
      <c r="AF45" s="288"/>
      <c r="AG45" s="288"/>
      <c r="AH45" s="288"/>
      <c r="AI45" s="288"/>
      <c r="AJ45" s="283"/>
      <c r="AK45" s="143"/>
    </row>
    <row r="46" spans="1:37" ht="15.75" customHeight="1">
      <c r="A46" s="143"/>
      <c r="B46" s="143"/>
      <c r="C46" s="143"/>
      <c r="D46" s="808"/>
      <c r="E46" s="481"/>
      <c r="F46" s="834" t="s">
        <v>272</v>
      </c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5"/>
      <c r="V46" s="836"/>
      <c r="W46" s="813"/>
      <c r="X46" s="814"/>
      <c r="Y46" s="814"/>
      <c r="Z46" s="814"/>
      <c r="AA46" s="814"/>
      <c r="AB46" s="814"/>
      <c r="AC46" s="815"/>
      <c r="AD46" s="480"/>
      <c r="AE46" s="481"/>
      <c r="AF46" s="481"/>
      <c r="AG46" s="481"/>
      <c r="AH46" s="481"/>
      <c r="AI46" s="481"/>
      <c r="AJ46" s="482"/>
      <c r="AK46" s="143"/>
    </row>
    <row r="47" spans="1:37" ht="15.75" customHeight="1">
      <c r="A47" s="143"/>
      <c r="B47" s="143"/>
      <c r="C47" s="143"/>
      <c r="D47" s="146" t="s">
        <v>123</v>
      </c>
      <c r="E47" s="942" t="s">
        <v>231</v>
      </c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2"/>
      <c r="AJ47" s="942"/>
      <c r="AK47" s="143"/>
    </row>
    <row r="48" spans="1:37" ht="15.75" customHeight="1">
      <c r="A48" s="143"/>
      <c r="B48" s="143"/>
      <c r="C48" s="143"/>
      <c r="D48" s="143"/>
      <c r="E48" s="238" t="s">
        <v>109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3"/>
    </row>
    <row r="49" spans="1:37" ht="12" customHeight="1">
      <c r="A49" s="143"/>
      <c r="B49" s="143"/>
      <c r="C49" s="143"/>
      <c r="D49" s="143"/>
      <c r="E49" s="143" t="s">
        <v>108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 t="s">
        <v>107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 t="s">
        <v>302</v>
      </c>
      <c r="AC49" s="143"/>
      <c r="AD49" s="143"/>
      <c r="AE49" s="143"/>
      <c r="AF49" s="143"/>
      <c r="AG49" s="143"/>
      <c r="AH49" s="143"/>
      <c r="AI49" s="143"/>
      <c r="AJ49" s="143"/>
      <c r="AK49" s="143"/>
    </row>
    <row r="50" spans="1:37" ht="21.75" customHeight="1">
      <c r="A50" s="143"/>
      <c r="B50" s="143"/>
      <c r="C50" s="143"/>
      <c r="D50" s="938"/>
      <c r="E50" s="939"/>
      <c r="F50" s="939"/>
      <c r="G50" s="939"/>
      <c r="H50" s="939"/>
      <c r="I50" s="939"/>
      <c r="J50" s="939"/>
      <c r="K50" s="939"/>
      <c r="L50" s="943"/>
      <c r="M50" s="143"/>
      <c r="N50" s="143"/>
      <c r="O50" s="938"/>
      <c r="P50" s="939"/>
      <c r="Q50" s="939"/>
      <c r="R50" s="939"/>
      <c r="S50" s="939"/>
      <c r="T50" s="939"/>
      <c r="U50" s="939"/>
      <c r="V50" s="939"/>
      <c r="W50" s="944"/>
      <c r="X50" s="943"/>
      <c r="Y50" s="143"/>
      <c r="Z50" s="143"/>
      <c r="AA50" s="938"/>
      <c r="AB50" s="939"/>
      <c r="AC50" s="939"/>
      <c r="AD50" s="939"/>
      <c r="AE50" s="939"/>
      <c r="AF50" s="939"/>
      <c r="AG50" s="939"/>
      <c r="AH50" s="939"/>
      <c r="AI50" s="939"/>
      <c r="AJ50" s="940"/>
      <c r="AK50" s="143"/>
    </row>
    <row r="51" spans="1:37" ht="3" customHeight="1">
      <c r="A51" s="143"/>
      <c r="B51" s="143"/>
      <c r="C51" s="143"/>
      <c r="D51" s="151"/>
      <c r="E51" s="151"/>
      <c r="F51" s="151"/>
      <c r="G51" s="151"/>
      <c r="H51" s="151"/>
      <c r="I51" s="151"/>
      <c r="J51" s="151"/>
      <c r="K51" s="151"/>
      <c r="L51" s="98"/>
      <c r="M51" s="143"/>
      <c r="N51" s="143"/>
      <c r="O51" s="151"/>
      <c r="P51" s="152"/>
      <c r="Q51" s="152"/>
      <c r="R51" s="152"/>
      <c r="S51" s="152"/>
      <c r="T51" s="152"/>
      <c r="U51" s="151"/>
      <c r="V51" s="151"/>
      <c r="W51" s="98"/>
      <c r="X51" s="98"/>
      <c r="Y51" s="143"/>
      <c r="Z51" s="143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43"/>
    </row>
    <row r="52" spans="1:37" ht="12" customHeight="1">
      <c r="A52" s="143"/>
      <c r="B52" s="143"/>
      <c r="C52" s="143"/>
      <c r="D52" s="149"/>
      <c r="E52" s="935" t="s">
        <v>376</v>
      </c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800" t="s">
        <v>233</v>
      </c>
      <c r="Q52" s="800"/>
      <c r="R52" s="800"/>
      <c r="S52" s="800"/>
      <c r="T52" s="800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3"/>
    </row>
    <row r="53" spans="1:37" ht="9.75" customHeight="1">
      <c r="A53" s="143"/>
      <c r="B53" s="143"/>
      <c r="C53" s="143"/>
      <c r="D53" s="143"/>
      <c r="E53" s="861" t="s">
        <v>232</v>
      </c>
      <c r="F53" s="861"/>
      <c r="G53" s="861"/>
      <c r="H53" s="861"/>
      <c r="I53" s="861"/>
      <c r="J53" s="861"/>
      <c r="K53" s="861"/>
      <c r="L53" s="861"/>
      <c r="M53" s="143"/>
      <c r="N53" s="143"/>
      <c r="O53" s="143"/>
      <c r="P53" s="946" t="s">
        <v>234</v>
      </c>
      <c r="Q53" s="946"/>
      <c r="R53" s="946"/>
      <c r="S53" s="946"/>
      <c r="T53" s="946"/>
      <c r="U53" s="946" t="s">
        <v>156</v>
      </c>
      <c r="V53" s="946"/>
      <c r="W53" s="946"/>
      <c r="X53" s="946"/>
      <c r="Y53" s="946"/>
      <c r="Z53" s="946" t="s">
        <v>157</v>
      </c>
      <c r="AA53" s="946"/>
      <c r="AB53" s="946"/>
      <c r="AC53" s="946"/>
      <c r="AD53" s="946"/>
      <c r="AE53" s="946" t="s">
        <v>303</v>
      </c>
      <c r="AF53" s="946"/>
      <c r="AG53" s="946"/>
      <c r="AH53" s="946"/>
      <c r="AI53" s="946"/>
      <c r="AJ53" s="947"/>
      <c r="AK53" s="143"/>
    </row>
    <row r="54" spans="1:37" ht="18" customHeight="1">
      <c r="A54" s="143"/>
      <c r="B54" s="143"/>
      <c r="C54" s="143"/>
      <c r="D54" s="862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4"/>
      <c r="P54" s="865"/>
      <c r="Q54" s="866"/>
      <c r="R54" s="866"/>
      <c r="S54" s="866"/>
      <c r="T54" s="867"/>
      <c r="U54" s="865"/>
      <c r="V54" s="866"/>
      <c r="W54" s="866"/>
      <c r="X54" s="866"/>
      <c r="Y54" s="867"/>
      <c r="Z54" s="865"/>
      <c r="AA54" s="866"/>
      <c r="AB54" s="866"/>
      <c r="AC54" s="866"/>
      <c r="AD54" s="867"/>
      <c r="AE54" s="945"/>
      <c r="AF54" s="945"/>
      <c r="AG54" s="945"/>
      <c r="AH54" s="945"/>
      <c r="AI54" s="945"/>
      <c r="AJ54" s="945"/>
      <c r="AK54" s="143"/>
    </row>
    <row r="55" spans="1:37" ht="3" customHeight="1">
      <c r="A55" s="143"/>
      <c r="B55" s="143"/>
      <c r="C55" s="143"/>
      <c r="D55" s="153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27"/>
      <c r="AE55" s="127"/>
      <c r="AF55" s="127"/>
      <c r="AG55" s="127"/>
      <c r="AH55" s="127"/>
      <c r="AI55" s="127"/>
      <c r="AJ55" s="127"/>
      <c r="AK55" s="143"/>
    </row>
    <row r="56" spans="1:37" ht="15.75" customHeight="1">
      <c r="A56" s="143"/>
      <c r="B56" s="143"/>
      <c r="C56" s="143"/>
      <c r="D56" s="153"/>
      <c r="E56" s="875" t="s">
        <v>235</v>
      </c>
      <c r="F56" s="875"/>
      <c r="G56" s="875"/>
      <c r="H56" s="875"/>
      <c r="I56" s="875"/>
      <c r="J56" s="875"/>
      <c r="K56" s="875"/>
      <c r="L56" s="875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27"/>
      <c r="AE56" s="127"/>
      <c r="AF56" s="127"/>
      <c r="AG56" s="127"/>
      <c r="AH56" s="127"/>
      <c r="AI56" s="127"/>
      <c r="AJ56" s="127"/>
      <c r="AK56" s="143"/>
    </row>
    <row r="57" spans="1:37" ht="18" customHeight="1">
      <c r="A57" s="143"/>
      <c r="B57" s="143"/>
      <c r="C57" s="143"/>
      <c r="D57" s="862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4"/>
      <c r="P57" s="948"/>
      <c r="Q57" s="949"/>
      <c r="R57" s="949"/>
      <c r="S57" s="949"/>
      <c r="T57" s="949"/>
      <c r="U57" s="948"/>
      <c r="V57" s="949"/>
      <c r="W57" s="949"/>
      <c r="X57" s="949"/>
      <c r="Y57" s="949"/>
      <c r="Z57" s="948"/>
      <c r="AA57" s="949"/>
      <c r="AB57" s="949"/>
      <c r="AC57" s="949"/>
      <c r="AD57" s="949"/>
      <c r="AE57" s="945"/>
      <c r="AF57" s="945"/>
      <c r="AG57" s="945"/>
      <c r="AH57" s="945"/>
      <c r="AI57" s="945"/>
      <c r="AJ57" s="945"/>
      <c r="AK57" s="143"/>
    </row>
    <row r="58" spans="1:37" ht="18" customHeight="1">
      <c r="A58" s="143"/>
      <c r="B58" s="143"/>
      <c r="C58" s="143"/>
      <c r="D58" s="862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  <c r="P58" s="948"/>
      <c r="Q58" s="949"/>
      <c r="R58" s="949"/>
      <c r="S58" s="949"/>
      <c r="T58" s="949"/>
      <c r="U58" s="948"/>
      <c r="V58" s="949"/>
      <c r="W58" s="949"/>
      <c r="X58" s="949"/>
      <c r="Y58" s="949"/>
      <c r="Z58" s="948"/>
      <c r="AA58" s="949"/>
      <c r="AB58" s="949"/>
      <c r="AC58" s="949"/>
      <c r="AD58" s="949"/>
      <c r="AE58" s="945"/>
      <c r="AF58" s="945"/>
      <c r="AG58" s="945"/>
      <c r="AH58" s="945"/>
      <c r="AI58" s="945"/>
      <c r="AJ58" s="945"/>
      <c r="AK58" s="143"/>
    </row>
    <row r="59" spans="1:37" ht="18" customHeight="1">
      <c r="A59" s="143"/>
      <c r="B59" s="143"/>
      <c r="C59" s="143"/>
      <c r="D59" s="862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4"/>
      <c r="P59" s="948"/>
      <c r="Q59" s="949"/>
      <c r="R59" s="949"/>
      <c r="S59" s="949"/>
      <c r="T59" s="949"/>
      <c r="U59" s="948"/>
      <c r="V59" s="949"/>
      <c r="W59" s="949"/>
      <c r="X59" s="949"/>
      <c r="Y59" s="949"/>
      <c r="Z59" s="948"/>
      <c r="AA59" s="949"/>
      <c r="AB59" s="949"/>
      <c r="AC59" s="949"/>
      <c r="AD59" s="949"/>
      <c r="AE59" s="945"/>
      <c r="AF59" s="945"/>
      <c r="AG59" s="945"/>
      <c r="AH59" s="945"/>
      <c r="AI59" s="945"/>
      <c r="AJ59" s="945"/>
      <c r="AK59" s="143"/>
    </row>
    <row r="60" spans="1:37" ht="18" customHeight="1">
      <c r="A60" s="143"/>
      <c r="B60" s="143"/>
      <c r="C60" s="143"/>
      <c r="D60" s="950" t="s">
        <v>76</v>
      </c>
      <c r="E60" s="951"/>
      <c r="F60" s="951"/>
      <c r="G60" s="951"/>
      <c r="H60" s="951"/>
      <c r="I60" s="951"/>
      <c r="J60" s="951"/>
      <c r="K60" s="951"/>
      <c r="L60" s="951"/>
      <c r="M60" s="951"/>
      <c r="N60" s="951"/>
      <c r="O60" s="951"/>
      <c r="P60" s="952"/>
      <c r="Q60" s="952"/>
      <c r="R60" s="952"/>
      <c r="S60" s="952"/>
      <c r="T60" s="952"/>
      <c r="U60" s="948"/>
      <c r="V60" s="949"/>
      <c r="W60" s="949"/>
      <c r="X60" s="949"/>
      <c r="Y60" s="949"/>
      <c r="Z60" s="948"/>
      <c r="AA60" s="949"/>
      <c r="AB60" s="949"/>
      <c r="AC60" s="949"/>
      <c r="AD60" s="949"/>
      <c r="AE60" s="945"/>
      <c r="AF60" s="945"/>
      <c r="AG60" s="945"/>
      <c r="AH60" s="945"/>
      <c r="AI60" s="945"/>
      <c r="AJ60" s="945"/>
      <c r="AK60" s="143"/>
    </row>
    <row r="61" spans="1:37" ht="9.75" customHeight="1">
      <c r="A61" s="143"/>
      <c r="B61" s="143"/>
      <c r="C61" s="143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27"/>
      <c r="AF61" s="127"/>
      <c r="AG61" s="127"/>
      <c r="AH61" s="127"/>
      <c r="AI61" s="127"/>
      <c r="AJ61" s="127"/>
      <c r="AK61" s="143"/>
    </row>
    <row r="62" spans="1:37" ht="12" customHeight="1">
      <c r="A62" s="143"/>
      <c r="B62" s="143"/>
      <c r="C62" s="143"/>
      <c r="D62" s="155" t="s">
        <v>418</v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203" t="s">
        <v>110</v>
      </c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27"/>
      <c r="AF62" s="127"/>
      <c r="AG62" s="127"/>
      <c r="AH62" s="127"/>
      <c r="AI62" s="127"/>
      <c r="AJ62" s="127"/>
      <c r="AK62" s="143"/>
    </row>
    <row r="63" spans="1:37" ht="4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9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</row>
    <row r="64" spans="1:37" ht="19.5" customHeight="1">
      <c r="A64" s="143"/>
      <c r="B64" s="238" t="s">
        <v>304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20"/>
      <c r="AJ64" s="120"/>
      <c r="AK64" s="143"/>
    </row>
    <row r="65" spans="1:37" ht="9.75" customHeight="1">
      <c r="A65" s="143"/>
      <c r="B65" s="946" t="s">
        <v>236</v>
      </c>
      <c r="C65" s="947"/>
      <c r="D65" s="947"/>
      <c r="E65" s="947"/>
      <c r="F65" s="947"/>
      <c r="G65" s="947"/>
      <c r="H65" s="946" t="s">
        <v>237</v>
      </c>
      <c r="I65" s="946"/>
      <c r="J65" s="946"/>
      <c r="K65" s="946"/>
      <c r="L65" s="946"/>
      <c r="M65" s="946"/>
      <c r="N65" s="946"/>
      <c r="O65" s="946" t="s">
        <v>238</v>
      </c>
      <c r="P65" s="946"/>
      <c r="Q65" s="946"/>
      <c r="R65" s="946"/>
      <c r="S65" s="946"/>
      <c r="T65" s="946"/>
      <c r="U65" s="946"/>
      <c r="V65" s="946" t="s">
        <v>239</v>
      </c>
      <c r="W65" s="946"/>
      <c r="X65" s="946"/>
      <c r="Y65" s="946"/>
      <c r="Z65" s="946"/>
      <c r="AA65" s="946"/>
      <c r="AB65" s="946"/>
      <c r="AC65" s="946" t="s">
        <v>240</v>
      </c>
      <c r="AD65" s="946"/>
      <c r="AE65" s="946"/>
      <c r="AF65" s="946"/>
      <c r="AG65" s="946"/>
      <c r="AH65" s="946"/>
      <c r="AI65" s="143"/>
      <c r="AJ65" s="120"/>
      <c r="AK65" s="143"/>
    </row>
    <row r="66" spans="1:37" ht="21.75" customHeight="1">
      <c r="A66" s="143"/>
      <c r="B66" s="954"/>
      <c r="C66" s="878"/>
      <c r="D66" s="878"/>
      <c r="E66" s="878"/>
      <c r="F66" s="878"/>
      <c r="G66" s="955"/>
      <c r="H66" s="877"/>
      <c r="I66" s="956"/>
      <c r="J66" s="956"/>
      <c r="K66" s="956"/>
      <c r="L66" s="956"/>
      <c r="M66" s="956"/>
      <c r="N66" s="957"/>
      <c r="O66" s="877"/>
      <c r="P66" s="956"/>
      <c r="Q66" s="956"/>
      <c r="R66" s="956"/>
      <c r="S66" s="956"/>
      <c r="T66" s="956"/>
      <c r="U66" s="957"/>
      <c r="V66" s="877"/>
      <c r="W66" s="956"/>
      <c r="X66" s="956"/>
      <c r="Y66" s="956"/>
      <c r="Z66" s="956"/>
      <c r="AA66" s="956"/>
      <c r="AB66" s="957"/>
      <c r="AC66" s="877"/>
      <c r="AD66" s="878"/>
      <c r="AE66" s="878"/>
      <c r="AF66" s="878"/>
      <c r="AG66" s="878"/>
      <c r="AH66" s="879"/>
      <c r="AI66" s="122"/>
      <c r="AJ66" s="120"/>
      <c r="AK66" s="143"/>
    </row>
    <row r="67" spans="1:37" ht="15.75" customHeight="1">
      <c r="A67" s="143"/>
      <c r="B67" s="958" t="s">
        <v>111</v>
      </c>
      <c r="C67" s="958"/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8"/>
      <c r="P67" s="958"/>
      <c r="Q67" s="958"/>
      <c r="R67" s="958"/>
      <c r="S67" s="958"/>
      <c r="T67" s="958"/>
      <c r="U67" s="958"/>
      <c r="V67" s="958"/>
      <c r="W67" s="958"/>
      <c r="X67" s="958"/>
      <c r="Y67" s="958"/>
      <c r="Z67" s="958"/>
      <c r="AA67" s="958"/>
      <c r="AB67" s="958"/>
      <c r="AC67" s="958"/>
      <c r="AD67" s="958"/>
      <c r="AE67" s="958"/>
      <c r="AF67" s="958"/>
      <c r="AG67" s="958"/>
      <c r="AH67" s="958"/>
      <c r="AI67" s="156"/>
      <c r="AJ67" s="156"/>
      <c r="AK67" s="143"/>
    </row>
    <row r="68" spans="1:37" ht="9.75" customHeight="1">
      <c r="A68" s="143"/>
      <c r="B68" s="143" t="s">
        <v>373</v>
      </c>
      <c r="C68" s="143"/>
      <c r="D68" s="158"/>
      <c r="E68" s="159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59"/>
      <c r="AE68" s="157"/>
      <c r="AF68" s="143"/>
      <c r="AG68" s="143"/>
      <c r="AH68" s="160"/>
      <c r="AI68" s="157"/>
      <c r="AJ68" s="143"/>
      <c r="AK68" s="143"/>
    </row>
    <row r="69" spans="1:37" ht="18" customHeight="1">
      <c r="A69" s="143"/>
      <c r="B69" s="871"/>
      <c r="C69" s="872"/>
      <c r="D69" s="872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3" t="s">
        <v>112</v>
      </c>
      <c r="P69" s="874"/>
      <c r="Q69" s="874"/>
      <c r="R69" s="874"/>
      <c r="S69" s="874"/>
      <c r="T69" s="874"/>
      <c r="U69" s="874"/>
      <c r="V69" s="874"/>
      <c r="W69" s="874"/>
      <c r="X69" s="874"/>
      <c r="Y69" s="876" t="s">
        <v>113</v>
      </c>
      <c r="Z69" s="803"/>
      <c r="AA69" s="803"/>
      <c r="AB69" s="803"/>
      <c r="AC69" s="803"/>
      <c r="AD69" s="803"/>
      <c r="AE69" s="803"/>
      <c r="AF69" s="803"/>
      <c r="AG69" s="803"/>
      <c r="AH69" s="804"/>
      <c r="AI69" s="156"/>
      <c r="AJ69" s="156"/>
      <c r="AK69" s="143"/>
    </row>
    <row r="70" spans="1:37" ht="18" customHeight="1">
      <c r="A70" s="143"/>
      <c r="B70" s="868" t="s">
        <v>305</v>
      </c>
      <c r="C70" s="869"/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880"/>
      <c r="Z70" s="880"/>
      <c r="AA70" s="880"/>
      <c r="AB70" s="880"/>
      <c r="AC70" s="880"/>
      <c r="AD70" s="880"/>
      <c r="AE70" s="880"/>
      <c r="AF70" s="880"/>
      <c r="AG70" s="880"/>
      <c r="AH70" s="881"/>
      <c r="AI70" s="156"/>
      <c r="AJ70" s="156"/>
      <c r="AK70" s="143"/>
    </row>
    <row r="71" spans="1:37" ht="18" customHeight="1">
      <c r="A71" s="143"/>
      <c r="B71" s="868" t="s">
        <v>114</v>
      </c>
      <c r="C71" s="869"/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70"/>
      <c r="P71" s="870"/>
      <c r="Q71" s="870"/>
      <c r="R71" s="870"/>
      <c r="S71" s="870"/>
      <c r="T71" s="870"/>
      <c r="U71" s="870"/>
      <c r="V71" s="870"/>
      <c r="W71" s="870"/>
      <c r="X71" s="870"/>
      <c r="Y71" s="880"/>
      <c r="Z71" s="880"/>
      <c r="AA71" s="880"/>
      <c r="AB71" s="880"/>
      <c r="AC71" s="880"/>
      <c r="AD71" s="880"/>
      <c r="AE71" s="880"/>
      <c r="AF71" s="880"/>
      <c r="AG71" s="880"/>
      <c r="AH71" s="881"/>
      <c r="AI71" s="156"/>
      <c r="AJ71" s="156"/>
      <c r="AK71" s="143"/>
    </row>
    <row r="72" spans="1:37" ht="18" customHeight="1">
      <c r="A72" s="143"/>
      <c r="B72" s="868" t="s">
        <v>241</v>
      </c>
      <c r="C72" s="869"/>
      <c r="D72" s="869"/>
      <c r="E72" s="869"/>
      <c r="F72" s="869"/>
      <c r="G72" s="869"/>
      <c r="H72" s="869"/>
      <c r="I72" s="869"/>
      <c r="J72" s="869"/>
      <c r="K72" s="869"/>
      <c r="L72" s="869"/>
      <c r="M72" s="869"/>
      <c r="N72" s="869"/>
      <c r="O72" s="870"/>
      <c r="P72" s="870"/>
      <c r="Q72" s="870"/>
      <c r="R72" s="870"/>
      <c r="S72" s="870"/>
      <c r="T72" s="870"/>
      <c r="U72" s="870"/>
      <c r="V72" s="870"/>
      <c r="W72" s="870"/>
      <c r="X72" s="870"/>
      <c r="Y72" s="880"/>
      <c r="Z72" s="880"/>
      <c r="AA72" s="880"/>
      <c r="AB72" s="880"/>
      <c r="AC72" s="880"/>
      <c r="AD72" s="880"/>
      <c r="AE72" s="880"/>
      <c r="AF72" s="880"/>
      <c r="AG72" s="880"/>
      <c r="AH72" s="881"/>
      <c r="AI72" s="156"/>
      <c r="AJ72" s="156"/>
      <c r="AK72" s="143"/>
    </row>
    <row r="73" spans="1:37" ht="18" customHeight="1">
      <c r="A73" s="143"/>
      <c r="B73" s="868" t="s">
        <v>115</v>
      </c>
      <c r="C73" s="869"/>
      <c r="D73" s="869"/>
      <c r="E73" s="869"/>
      <c r="F73" s="869"/>
      <c r="G73" s="869"/>
      <c r="H73" s="869"/>
      <c r="I73" s="869"/>
      <c r="J73" s="869"/>
      <c r="K73" s="869"/>
      <c r="L73" s="869"/>
      <c r="M73" s="869"/>
      <c r="N73" s="869"/>
      <c r="O73" s="870"/>
      <c r="P73" s="870"/>
      <c r="Q73" s="870"/>
      <c r="R73" s="870"/>
      <c r="S73" s="870"/>
      <c r="T73" s="870"/>
      <c r="U73" s="870"/>
      <c r="V73" s="870"/>
      <c r="W73" s="870"/>
      <c r="X73" s="870"/>
      <c r="Y73" s="880"/>
      <c r="Z73" s="880"/>
      <c r="AA73" s="880"/>
      <c r="AB73" s="880"/>
      <c r="AC73" s="880"/>
      <c r="AD73" s="880"/>
      <c r="AE73" s="880"/>
      <c r="AF73" s="880"/>
      <c r="AG73" s="880"/>
      <c r="AH73" s="881"/>
      <c r="AI73" s="156"/>
      <c r="AJ73" s="156"/>
      <c r="AK73" s="143"/>
    </row>
    <row r="74" spans="1:37" ht="18" customHeight="1">
      <c r="A74" s="143"/>
      <c r="B74" s="868" t="s">
        <v>116</v>
      </c>
      <c r="C74" s="869"/>
      <c r="D74" s="869"/>
      <c r="E74" s="869"/>
      <c r="F74" s="869"/>
      <c r="G74" s="869"/>
      <c r="H74" s="869"/>
      <c r="I74" s="869"/>
      <c r="J74" s="869"/>
      <c r="K74" s="869"/>
      <c r="L74" s="869"/>
      <c r="M74" s="869"/>
      <c r="N74" s="869"/>
      <c r="O74" s="870"/>
      <c r="P74" s="870"/>
      <c r="Q74" s="870"/>
      <c r="R74" s="870"/>
      <c r="S74" s="870"/>
      <c r="T74" s="870"/>
      <c r="U74" s="870"/>
      <c r="V74" s="870"/>
      <c r="W74" s="870"/>
      <c r="X74" s="870"/>
      <c r="Y74" s="880"/>
      <c r="Z74" s="880"/>
      <c r="AA74" s="880"/>
      <c r="AB74" s="880"/>
      <c r="AC74" s="880"/>
      <c r="AD74" s="880"/>
      <c r="AE74" s="880"/>
      <c r="AF74" s="880"/>
      <c r="AG74" s="880"/>
      <c r="AH74" s="881"/>
      <c r="AI74" s="156"/>
      <c r="AJ74" s="156"/>
      <c r="AK74" s="143"/>
    </row>
    <row r="75" spans="1:37" ht="18" customHeight="1">
      <c r="A75" s="143"/>
      <c r="B75" s="868" t="s">
        <v>117</v>
      </c>
      <c r="C75" s="869"/>
      <c r="D75" s="869"/>
      <c r="E75" s="869"/>
      <c r="F75" s="869"/>
      <c r="G75" s="869"/>
      <c r="H75" s="869"/>
      <c r="I75" s="869"/>
      <c r="J75" s="869"/>
      <c r="K75" s="869"/>
      <c r="L75" s="869"/>
      <c r="M75" s="869"/>
      <c r="N75" s="869"/>
      <c r="O75" s="870"/>
      <c r="P75" s="870"/>
      <c r="Q75" s="870"/>
      <c r="R75" s="870"/>
      <c r="S75" s="870"/>
      <c r="T75" s="870"/>
      <c r="U75" s="870"/>
      <c r="V75" s="870"/>
      <c r="W75" s="870"/>
      <c r="X75" s="870"/>
      <c r="Y75" s="880"/>
      <c r="Z75" s="880"/>
      <c r="AA75" s="880"/>
      <c r="AB75" s="880"/>
      <c r="AC75" s="880"/>
      <c r="AD75" s="880"/>
      <c r="AE75" s="880"/>
      <c r="AF75" s="880"/>
      <c r="AG75" s="880"/>
      <c r="AH75" s="881"/>
      <c r="AI75" s="156"/>
      <c r="AJ75" s="156"/>
      <c r="AK75" s="143"/>
    </row>
    <row r="76" spans="1:37" ht="18" customHeight="1">
      <c r="A76" s="143"/>
      <c r="B76" s="868" t="s">
        <v>118</v>
      </c>
      <c r="C76" s="869"/>
      <c r="D76" s="869"/>
      <c r="E76" s="869"/>
      <c r="F76" s="869"/>
      <c r="G76" s="869"/>
      <c r="H76" s="869"/>
      <c r="I76" s="869"/>
      <c r="J76" s="869"/>
      <c r="K76" s="869"/>
      <c r="L76" s="869"/>
      <c r="M76" s="869"/>
      <c r="N76" s="869"/>
      <c r="O76" s="870"/>
      <c r="P76" s="870"/>
      <c r="Q76" s="870"/>
      <c r="R76" s="870"/>
      <c r="S76" s="870"/>
      <c r="T76" s="870"/>
      <c r="U76" s="870"/>
      <c r="V76" s="870"/>
      <c r="W76" s="870"/>
      <c r="X76" s="870"/>
      <c r="Y76" s="880"/>
      <c r="Z76" s="880"/>
      <c r="AA76" s="880"/>
      <c r="AB76" s="880"/>
      <c r="AC76" s="880"/>
      <c r="AD76" s="880"/>
      <c r="AE76" s="880"/>
      <c r="AF76" s="880"/>
      <c r="AG76" s="880"/>
      <c r="AH76" s="881"/>
      <c r="AI76" s="156"/>
      <c r="AJ76" s="156"/>
      <c r="AK76" s="143"/>
    </row>
    <row r="77" spans="1:37" ht="18" customHeight="1">
      <c r="A77" s="143"/>
      <c r="B77" s="960" t="s">
        <v>119</v>
      </c>
      <c r="C77" s="961"/>
      <c r="D77" s="961"/>
      <c r="E77" s="961"/>
      <c r="F77" s="961"/>
      <c r="G77" s="961"/>
      <c r="H77" s="961"/>
      <c r="I77" s="961"/>
      <c r="J77" s="961"/>
      <c r="K77" s="961"/>
      <c r="L77" s="961"/>
      <c r="M77" s="961"/>
      <c r="N77" s="961"/>
      <c r="O77" s="904"/>
      <c r="P77" s="904"/>
      <c r="Q77" s="904"/>
      <c r="R77" s="904"/>
      <c r="S77" s="904"/>
      <c r="T77" s="904"/>
      <c r="U77" s="904"/>
      <c r="V77" s="904"/>
      <c r="W77" s="904"/>
      <c r="X77" s="904"/>
      <c r="Y77" s="915"/>
      <c r="Z77" s="915"/>
      <c r="AA77" s="915"/>
      <c r="AB77" s="915"/>
      <c r="AC77" s="915"/>
      <c r="AD77" s="915"/>
      <c r="AE77" s="915"/>
      <c r="AF77" s="915"/>
      <c r="AG77" s="915"/>
      <c r="AH77" s="916"/>
      <c r="AI77" s="156"/>
      <c r="AJ77" s="156"/>
      <c r="AK77" s="143"/>
    </row>
    <row r="78" spans="1:37" ht="4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</row>
    <row r="79" spans="1:37" ht="18" customHeight="1">
      <c r="A79" s="143"/>
      <c r="B79" s="882" t="s">
        <v>120</v>
      </c>
      <c r="C79" s="883"/>
      <c r="D79" s="884"/>
      <c r="E79" s="885"/>
      <c r="F79" s="886"/>
      <c r="G79" s="886"/>
      <c r="H79" s="886"/>
      <c r="I79" s="886"/>
      <c r="J79" s="886"/>
      <c r="K79" s="886"/>
      <c r="L79" s="886"/>
      <c r="M79" s="88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</row>
    <row r="80" spans="1:37" ht="15.75" customHeight="1">
      <c r="A80" s="143"/>
      <c r="B80" s="143" t="s">
        <v>121</v>
      </c>
      <c r="C80" s="143"/>
      <c r="D80" s="157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</row>
    <row r="81" spans="1:37" ht="19.5" customHeight="1">
      <c r="A81" s="143"/>
      <c r="B81" s="959" t="s">
        <v>377</v>
      </c>
      <c r="C81" s="959"/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  <c r="U81" s="959"/>
      <c r="V81" s="959"/>
      <c r="W81" s="959"/>
      <c r="X81" s="959"/>
      <c r="Y81" s="959"/>
      <c r="Z81" s="959"/>
      <c r="AA81" s="959"/>
      <c r="AB81" s="959"/>
      <c r="AC81" s="959"/>
      <c r="AD81" s="959"/>
      <c r="AE81" s="959"/>
      <c r="AF81" s="959"/>
      <c r="AG81" s="959"/>
      <c r="AH81" s="959"/>
      <c r="AI81" s="143"/>
      <c r="AJ81" s="143"/>
      <c r="AK81" s="143"/>
    </row>
    <row r="82" spans="1:37" ht="9.75" customHeight="1">
      <c r="A82" s="143"/>
      <c r="B82" s="888" t="s">
        <v>374</v>
      </c>
      <c r="C82" s="876"/>
      <c r="D82" s="890" t="s">
        <v>128</v>
      </c>
      <c r="E82" s="891"/>
      <c r="F82" s="891"/>
      <c r="G82" s="891"/>
      <c r="H82" s="891"/>
      <c r="I82" s="891"/>
      <c r="J82" s="891"/>
      <c r="K82" s="891"/>
      <c r="L82" s="891"/>
      <c r="M82" s="891"/>
      <c r="N82" s="891"/>
      <c r="O82" s="891"/>
      <c r="P82" s="891"/>
      <c r="Q82" s="891"/>
      <c r="R82" s="891"/>
      <c r="S82" s="891"/>
      <c r="T82" s="891"/>
      <c r="U82" s="891"/>
      <c r="V82" s="891"/>
      <c r="W82" s="891"/>
      <c r="X82" s="891"/>
      <c r="Y82" s="891"/>
      <c r="Z82" s="891"/>
      <c r="AA82" s="873" t="s">
        <v>126</v>
      </c>
      <c r="AB82" s="873"/>
      <c r="AC82" s="873"/>
      <c r="AD82" s="873"/>
      <c r="AE82" s="873"/>
      <c r="AF82" s="873"/>
      <c r="AG82" s="873"/>
      <c r="AH82" s="892"/>
      <c r="AI82" s="143"/>
      <c r="AJ82" s="143"/>
      <c r="AK82" s="143"/>
    </row>
    <row r="83" spans="1:37" ht="9.75" customHeight="1">
      <c r="A83" s="143"/>
      <c r="B83" s="889"/>
      <c r="C83" s="805"/>
      <c r="D83" s="895" t="s">
        <v>127</v>
      </c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  <c r="Q83" s="895"/>
      <c r="R83" s="895"/>
      <c r="S83" s="895"/>
      <c r="T83" s="895"/>
      <c r="U83" s="895"/>
      <c r="V83" s="895"/>
      <c r="W83" s="895"/>
      <c r="X83" s="895"/>
      <c r="Y83" s="895"/>
      <c r="Z83" s="895"/>
      <c r="AA83" s="893"/>
      <c r="AB83" s="893"/>
      <c r="AC83" s="893"/>
      <c r="AD83" s="893"/>
      <c r="AE83" s="893"/>
      <c r="AF83" s="893"/>
      <c r="AG83" s="893"/>
      <c r="AH83" s="894"/>
      <c r="AI83" s="143"/>
      <c r="AJ83" s="143"/>
      <c r="AK83" s="143"/>
    </row>
    <row r="84" spans="1:37" ht="18" customHeight="1">
      <c r="A84" s="143"/>
      <c r="B84" s="896" t="s">
        <v>122</v>
      </c>
      <c r="C84" s="893"/>
      <c r="D84" s="897"/>
      <c r="E84" s="898"/>
      <c r="F84" s="898"/>
      <c r="G84" s="898"/>
      <c r="H84" s="898"/>
      <c r="I84" s="898"/>
      <c r="J84" s="898"/>
      <c r="K84" s="898"/>
      <c r="L84" s="898"/>
      <c r="M84" s="898"/>
      <c r="N84" s="898"/>
      <c r="O84" s="898"/>
      <c r="P84" s="898"/>
      <c r="Q84" s="898"/>
      <c r="R84" s="898"/>
      <c r="S84" s="898"/>
      <c r="T84" s="898"/>
      <c r="U84" s="898"/>
      <c r="V84" s="898"/>
      <c r="W84" s="898"/>
      <c r="X84" s="898"/>
      <c r="Y84" s="898"/>
      <c r="Z84" s="898"/>
      <c r="AA84" s="870"/>
      <c r="AB84" s="870"/>
      <c r="AC84" s="870"/>
      <c r="AD84" s="870"/>
      <c r="AE84" s="870"/>
      <c r="AF84" s="870"/>
      <c r="AG84" s="870"/>
      <c r="AH84" s="899"/>
      <c r="AI84" s="143"/>
      <c r="AJ84" s="143"/>
      <c r="AK84" s="143"/>
    </row>
    <row r="85" spans="1:37" ht="18" customHeight="1">
      <c r="A85" s="143"/>
      <c r="B85" s="896" t="s">
        <v>123</v>
      </c>
      <c r="C85" s="893"/>
      <c r="D85" s="897"/>
      <c r="E85" s="898"/>
      <c r="F85" s="898"/>
      <c r="G85" s="898"/>
      <c r="H85" s="898"/>
      <c r="I85" s="898"/>
      <c r="J85" s="898"/>
      <c r="K85" s="898"/>
      <c r="L85" s="898"/>
      <c r="M85" s="898"/>
      <c r="N85" s="898"/>
      <c r="O85" s="898"/>
      <c r="P85" s="898"/>
      <c r="Q85" s="898"/>
      <c r="R85" s="898"/>
      <c r="S85" s="898"/>
      <c r="T85" s="898"/>
      <c r="U85" s="898"/>
      <c r="V85" s="898"/>
      <c r="W85" s="898"/>
      <c r="X85" s="898"/>
      <c r="Y85" s="898"/>
      <c r="Z85" s="898"/>
      <c r="AA85" s="870"/>
      <c r="AB85" s="870"/>
      <c r="AC85" s="870"/>
      <c r="AD85" s="870"/>
      <c r="AE85" s="870"/>
      <c r="AF85" s="870"/>
      <c r="AG85" s="870"/>
      <c r="AH85" s="899"/>
      <c r="AI85" s="143"/>
      <c r="AJ85" s="143"/>
      <c r="AK85" s="143"/>
    </row>
    <row r="86" spans="1:37" ht="18" customHeight="1">
      <c r="A86" s="143"/>
      <c r="B86" s="896" t="s">
        <v>124</v>
      </c>
      <c r="C86" s="893"/>
      <c r="D86" s="897"/>
      <c r="E86" s="898"/>
      <c r="F86" s="898"/>
      <c r="G86" s="898"/>
      <c r="H86" s="898"/>
      <c r="I86" s="898"/>
      <c r="J86" s="898"/>
      <c r="K86" s="898"/>
      <c r="L86" s="898"/>
      <c r="M86" s="898"/>
      <c r="N86" s="898"/>
      <c r="O86" s="898"/>
      <c r="P86" s="898"/>
      <c r="Q86" s="898"/>
      <c r="R86" s="898"/>
      <c r="S86" s="898"/>
      <c r="T86" s="898"/>
      <c r="U86" s="898"/>
      <c r="V86" s="898"/>
      <c r="W86" s="898"/>
      <c r="X86" s="898"/>
      <c r="Y86" s="898"/>
      <c r="Z86" s="898"/>
      <c r="AA86" s="870"/>
      <c r="AB86" s="870"/>
      <c r="AC86" s="870"/>
      <c r="AD86" s="870"/>
      <c r="AE86" s="870"/>
      <c r="AF86" s="870"/>
      <c r="AG86" s="870"/>
      <c r="AH86" s="899"/>
      <c r="AI86" s="143"/>
      <c r="AJ86" s="143"/>
      <c r="AK86" s="143"/>
    </row>
    <row r="87" spans="1:37" ht="18" customHeight="1">
      <c r="A87" s="143"/>
      <c r="B87" s="900" t="s">
        <v>125</v>
      </c>
      <c r="C87" s="901"/>
      <c r="D87" s="902"/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903"/>
      <c r="AA87" s="904"/>
      <c r="AB87" s="904"/>
      <c r="AC87" s="904"/>
      <c r="AD87" s="904"/>
      <c r="AE87" s="904"/>
      <c r="AF87" s="904"/>
      <c r="AG87" s="904"/>
      <c r="AH87" s="905"/>
      <c r="AI87" s="143"/>
      <c r="AJ87" s="143"/>
      <c r="AK87" s="143"/>
    </row>
    <row r="88" spans="1:37" ht="6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</row>
    <row r="89" spans="1:37" ht="9.75" customHeight="1">
      <c r="A89" s="143"/>
      <c r="B89" s="888" t="s">
        <v>374</v>
      </c>
      <c r="C89" s="876"/>
      <c r="D89" s="890" t="s">
        <v>129</v>
      </c>
      <c r="E89" s="891"/>
      <c r="F89" s="891"/>
      <c r="G89" s="891"/>
      <c r="H89" s="891"/>
      <c r="I89" s="891"/>
      <c r="J89" s="891"/>
      <c r="K89" s="891"/>
      <c r="L89" s="891"/>
      <c r="M89" s="891"/>
      <c r="N89" s="891"/>
      <c r="O89" s="891"/>
      <c r="P89" s="891"/>
      <c r="Q89" s="891"/>
      <c r="R89" s="891"/>
      <c r="S89" s="891"/>
      <c r="T89" s="891"/>
      <c r="U89" s="891"/>
      <c r="V89" s="891"/>
      <c r="W89" s="891"/>
      <c r="X89" s="891"/>
      <c r="Y89" s="891"/>
      <c r="Z89" s="891"/>
      <c r="AA89" s="873" t="s">
        <v>126</v>
      </c>
      <c r="AB89" s="873"/>
      <c r="AC89" s="873"/>
      <c r="AD89" s="873"/>
      <c r="AE89" s="873"/>
      <c r="AF89" s="873"/>
      <c r="AG89" s="873"/>
      <c r="AH89" s="892"/>
      <c r="AI89" s="143"/>
      <c r="AJ89" s="143"/>
      <c r="AK89" s="143"/>
    </row>
    <row r="90" spans="1:37" ht="9.75" customHeight="1">
      <c r="A90" s="143"/>
      <c r="B90" s="889"/>
      <c r="C90" s="805"/>
      <c r="D90" s="895" t="s">
        <v>127</v>
      </c>
      <c r="E90" s="895"/>
      <c r="F90" s="895"/>
      <c r="G90" s="895"/>
      <c r="H90" s="895"/>
      <c r="I90" s="895"/>
      <c r="J90" s="895"/>
      <c r="K90" s="895"/>
      <c r="L90" s="895"/>
      <c r="M90" s="895"/>
      <c r="N90" s="895"/>
      <c r="O90" s="895"/>
      <c r="P90" s="895"/>
      <c r="Q90" s="895"/>
      <c r="R90" s="895"/>
      <c r="S90" s="895"/>
      <c r="T90" s="895"/>
      <c r="U90" s="895"/>
      <c r="V90" s="895"/>
      <c r="W90" s="895"/>
      <c r="X90" s="895"/>
      <c r="Y90" s="895"/>
      <c r="Z90" s="895"/>
      <c r="AA90" s="893"/>
      <c r="AB90" s="893"/>
      <c r="AC90" s="893"/>
      <c r="AD90" s="893"/>
      <c r="AE90" s="893"/>
      <c r="AF90" s="893"/>
      <c r="AG90" s="893"/>
      <c r="AH90" s="894"/>
      <c r="AI90" s="143"/>
      <c r="AJ90" s="143"/>
      <c r="AK90" s="143"/>
    </row>
    <row r="91" spans="1:37" ht="18" customHeight="1">
      <c r="A91" s="143"/>
      <c r="B91" s="896" t="s">
        <v>122</v>
      </c>
      <c r="C91" s="893"/>
      <c r="D91" s="897"/>
      <c r="E91" s="898"/>
      <c r="F91" s="898"/>
      <c r="G91" s="898"/>
      <c r="H91" s="898"/>
      <c r="I91" s="898"/>
      <c r="J91" s="898"/>
      <c r="K91" s="898"/>
      <c r="L91" s="898"/>
      <c r="M91" s="898"/>
      <c r="N91" s="898"/>
      <c r="O91" s="898"/>
      <c r="P91" s="898"/>
      <c r="Q91" s="898"/>
      <c r="R91" s="898"/>
      <c r="S91" s="898"/>
      <c r="T91" s="898"/>
      <c r="U91" s="898"/>
      <c r="V91" s="898"/>
      <c r="W91" s="898"/>
      <c r="X91" s="898"/>
      <c r="Y91" s="898"/>
      <c r="Z91" s="898"/>
      <c r="AA91" s="870"/>
      <c r="AB91" s="870"/>
      <c r="AC91" s="870"/>
      <c r="AD91" s="870"/>
      <c r="AE91" s="870"/>
      <c r="AF91" s="870"/>
      <c r="AG91" s="870"/>
      <c r="AH91" s="899"/>
      <c r="AI91" s="143"/>
      <c r="AJ91" s="143"/>
      <c r="AK91" s="143"/>
    </row>
    <row r="92" spans="1:37" ht="18" customHeight="1">
      <c r="A92" s="143"/>
      <c r="B92" s="896" t="s">
        <v>123</v>
      </c>
      <c r="C92" s="893"/>
      <c r="D92" s="897"/>
      <c r="E92" s="898"/>
      <c r="F92" s="898"/>
      <c r="G92" s="898"/>
      <c r="H92" s="898"/>
      <c r="I92" s="898"/>
      <c r="J92" s="898"/>
      <c r="K92" s="898"/>
      <c r="L92" s="898"/>
      <c r="M92" s="898"/>
      <c r="N92" s="898"/>
      <c r="O92" s="898"/>
      <c r="P92" s="898"/>
      <c r="Q92" s="898"/>
      <c r="R92" s="898"/>
      <c r="S92" s="898"/>
      <c r="T92" s="898"/>
      <c r="U92" s="898"/>
      <c r="V92" s="898"/>
      <c r="W92" s="898"/>
      <c r="X92" s="898"/>
      <c r="Y92" s="898"/>
      <c r="Z92" s="898"/>
      <c r="AA92" s="870"/>
      <c r="AB92" s="870"/>
      <c r="AC92" s="870"/>
      <c r="AD92" s="870"/>
      <c r="AE92" s="870"/>
      <c r="AF92" s="870"/>
      <c r="AG92" s="870"/>
      <c r="AH92" s="899"/>
      <c r="AI92" s="143"/>
      <c r="AJ92" s="143"/>
      <c r="AK92" s="143"/>
    </row>
    <row r="93" spans="1:37" ht="18" customHeight="1">
      <c r="A93" s="143"/>
      <c r="B93" s="896" t="s">
        <v>124</v>
      </c>
      <c r="C93" s="893"/>
      <c r="D93" s="897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  <c r="AA93" s="870"/>
      <c r="AB93" s="870"/>
      <c r="AC93" s="870"/>
      <c r="AD93" s="870"/>
      <c r="AE93" s="870"/>
      <c r="AF93" s="870"/>
      <c r="AG93" s="870"/>
      <c r="AH93" s="899"/>
      <c r="AI93" s="143"/>
      <c r="AJ93" s="143"/>
      <c r="AK93" s="143"/>
    </row>
    <row r="94" spans="1:37" ht="18" customHeight="1">
      <c r="A94" s="143"/>
      <c r="B94" s="900" t="s">
        <v>125</v>
      </c>
      <c r="C94" s="901"/>
      <c r="D94" s="902"/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903"/>
      <c r="P94" s="903"/>
      <c r="Q94" s="903"/>
      <c r="R94" s="903"/>
      <c r="S94" s="903"/>
      <c r="T94" s="903"/>
      <c r="U94" s="903"/>
      <c r="V94" s="903"/>
      <c r="W94" s="903"/>
      <c r="X94" s="903"/>
      <c r="Y94" s="903"/>
      <c r="Z94" s="903"/>
      <c r="AA94" s="904"/>
      <c r="AB94" s="904"/>
      <c r="AC94" s="904"/>
      <c r="AD94" s="904"/>
      <c r="AE94" s="904"/>
      <c r="AF94" s="904"/>
      <c r="AG94" s="904"/>
      <c r="AH94" s="905"/>
      <c r="AI94" s="143"/>
      <c r="AJ94" s="143"/>
      <c r="AK94" s="143"/>
    </row>
    <row r="95" spans="1:37" ht="19.5" customHeight="1">
      <c r="A95" s="143"/>
      <c r="B95" s="953" t="s">
        <v>378</v>
      </c>
      <c r="C95" s="953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53"/>
      <c r="S95" s="953"/>
      <c r="T95" s="953"/>
      <c r="U95" s="953"/>
      <c r="V95" s="953"/>
      <c r="W95" s="953"/>
      <c r="X95" s="953"/>
      <c r="Y95" s="953"/>
      <c r="Z95" s="953"/>
      <c r="AA95" s="953"/>
      <c r="AB95" s="953"/>
      <c r="AC95" s="953"/>
      <c r="AD95" s="953"/>
      <c r="AE95" s="953"/>
      <c r="AF95" s="953"/>
      <c r="AG95" s="953"/>
      <c r="AH95" s="953"/>
      <c r="AI95" s="143"/>
      <c r="AJ95" s="143"/>
      <c r="AK95" s="143"/>
    </row>
    <row r="96" spans="1:37" ht="9.75" customHeight="1">
      <c r="A96" s="143"/>
      <c r="B96" s="909" t="s">
        <v>135</v>
      </c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10"/>
      <c r="AA96" s="910"/>
      <c r="AB96" s="910"/>
      <c r="AC96" s="910"/>
      <c r="AD96" s="910"/>
      <c r="AE96" s="910"/>
      <c r="AF96" s="910"/>
      <c r="AG96" s="910"/>
      <c r="AH96" s="911"/>
      <c r="AI96" s="143"/>
      <c r="AJ96" s="143"/>
      <c r="AK96" s="143"/>
    </row>
    <row r="97" spans="1:37" ht="18" customHeight="1">
      <c r="A97" s="143"/>
      <c r="B97" s="912"/>
      <c r="C97" s="913"/>
      <c r="D97" s="913" t="s">
        <v>375</v>
      </c>
      <c r="E97" s="805"/>
      <c r="F97" s="805"/>
      <c r="G97" s="805"/>
      <c r="H97" s="805"/>
      <c r="I97" s="805"/>
      <c r="J97" s="805"/>
      <c r="K97" s="913" t="s">
        <v>131</v>
      </c>
      <c r="L97" s="805"/>
      <c r="M97" s="805"/>
      <c r="N97" s="805"/>
      <c r="O97" s="805"/>
      <c r="P97" s="805"/>
      <c r="Q97" s="805"/>
      <c r="R97" s="913" t="s">
        <v>132</v>
      </c>
      <c r="S97" s="913"/>
      <c r="T97" s="913"/>
      <c r="U97" s="913"/>
      <c r="V97" s="913"/>
      <c r="W97" s="913"/>
      <c r="X97" s="913"/>
      <c r="Y97" s="913" t="s">
        <v>133</v>
      </c>
      <c r="Z97" s="805"/>
      <c r="AA97" s="805"/>
      <c r="AB97" s="805"/>
      <c r="AC97" s="805"/>
      <c r="AD97" s="913" t="s">
        <v>134</v>
      </c>
      <c r="AE97" s="913"/>
      <c r="AF97" s="913"/>
      <c r="AG97" s="913"/>
      <c r="AH97" s="914"/>
      <c r="AI97" s="157"/>
      <c r="AJ97" s="157"/>
      <c r="AK97" s="143"/>
    </row>
    <row r="98" spans="1:37" ht="18" customHeight="1">
      <c r="A98" s="143"/>
      <c r="B98" s="912" t="s">
        <v>122</v>
      </c>
      <c r="C98" s="913"/>
      <c r="D98" s="906"/>
      <c r="E98" s="907"/>
      <c r="F98" s="907"/>
      <c r="G98" s="907"/>
      <c r="H98" s="907"/>
      <c r="I98" s="907"/>
      <c r="J98" s="908"/>
      <c r="K98" s="906"/>
      <c r="L98" s="907"/>
      <c r="M98" s="907"/>
      <c r="N98" s="907"/>
      <c r="O98" s="907"/>
      <c r="P98" s="907"/>
      <c r="Q98" s="908"/>
      <c r="R98" s="880"/>
      <c r="S98" s="880"/>
      <c r="T98" s="880"/>
      <c r="U98" s="880"/>
      <c r="V98" s="880"/>
      <c r="W98" s="880"/>
      <c r="X98" s="880"/>
      <c r="Y98" s="880"/>
      <c r="Z98" s="880"/>
      <c r="AA98" s="880"/>
      <c r="AB98" s="880"/>
      <c r="AC98" s="880"/>
      <c r="AD98" s="880"/>
      <c r="AE98" s="880"/>
      <c r="AF98" s="880"/>
      <c r="AG98" s="880"/>
      <c r="AH98" s="881"/>
      <c r="AI98" s="157"/>
      <c r="AJ98" s="157"/>
      <c r="AK98" s="143"/>
    </row>
    <row r="99" spans="1:37" ht="18" customHeight="1">
      <c r="A99" s="143"/>
      <c r="B99" s="912" t="s">
        <v>123</v>
      </c>
      <c r="C99" s="913"/>
      <c r="D99" s="906"/>
      <c r="E99" s="907"/>
      <c r="F99" s="907"/>
      <c r="G99" s="907"/>
      <c r="H99" s="907"/>
      <c r="I99" s="907"/>
      <c r="J99" s="908"/>
      <c r="K99" s="906"/>
      <c r="L99" s="907"/>
      <c r="M99" s="907"/>
      <c r="N99" s="907"/>
      <c r="O99" s="907"/>
      <c r="P99" s="907"/>
      <c r="Q99" s="908"/>
      <c r="R99" s="880"/>
      <c r="S99" s="880"/>
      <c r="T99" s="880"/>
      <c r="U99" s="880"/>
      <c r="V99" s="880"/>
      <c r="W99" s="880"/>
      <c r="X99" s="880"/>
      <c r="Y99" s="880"/>
      <c r="Z99" s="880"/>
      <c r="AA99" s="880"/>
      <c r="AB99" s="880"/>
      <c r="AC99" s="880"/>
      <c r="AD99" s="880"/>
      <c r="AE99" s="880"/>
      <c r="AF99" s="880"/>
      <c r="AG99" s="880"/>
      <c r="AH99" s="881"/>
      <c r="AI99" s="157"/>
      <c r="AJ99" s="157"/>
      <c r="AK99" s="143"/>
    </row>
    <row r="100" spans="1:37" ht="18" customHeight="1">
      <c r="A100" s="143"/>
      <c r="B100" s="917" t="s">
        <v>124</v>
      </c>
      <c r="C100" s="918"/>
      <c r="D100" s="919"/>
      <c r="E100" s="920"/>
      <c r="F100" s="920"/>
      <c r="G100" s="920"/>
      <c r="H100" s="920"/>
      <c r="I100" s="920"/>
      <c r="J100" s="921"/>
      <c r="K100" s="919"/>
      <c r="L100" s="920"/>
      <c r="M100" s="920"/>
      <c r="N100" s="920"/>
      <c r="O100" s="920"/>
      <c r="P100" s="920"/>
      <c r="Q100" s="921"/>
      <c r="R100" s="915"/>
      <c r="S100" s="915"/>
      <c r="T100" s="915"/>
      <c r="U100" s="915"/>
      <c r="V100" s="915"/>
      <c r="W100" s="915"/>
      <c r="X100" s="915"/>
      <c r="Y100" s="915"/>
      <c r="Z100" s="915"/>
      <c r="AA100" s="915"/>
      <c r="AB100" s="915"/>
      <c r="AC100" s="915"/>
      <c r="AD100" s="915"/>
      <c r="AE100" s="915"/>
      <c r="AF100" s="915"/>
      <c r="AG100" s="915"/>
      <c r="AH100" s="916"/>
      <c r="AI100" s="157"/>
      <c r="AJ100" s="157"/>
      <c r="AK100" s="143"/>
    </row>
    <row r="101" spans="1:37" ht="19.5" customHeight="1">
      <c r="A101" s="143"/>
      <c r="B101" s="953" t="s">
        <v>379</v>
      </c>
      <c r="C101" s="953"/>
      <c r="D101" s="953"/>
      <c r="E101" s="953"/>
      <c r="F101" s="953"/>
      <c r="G101" s="953"/>
      <c r="H101" s="953"/>
      <c r="I101" s="953"/>
      <c r="J101" s="953"/>
      <c r="K101" s="953"/>
      <c r="L101" s="953"/>
      <c r="M101" s="953"/>
      <c r="N101" s="953"/>
      <c r="O101" s="953"/>
      <c r="P101" s="953"/>
      <c r="Q101" s="953"/>
      <c r="R101" s="953"/>
      <c r="S101" s="953"/>
      <c r="T101" s="953"/>
      <c r="U101" s="953"/>
      <c r="V101" s="953"/>
      <c r="W101" s="953"/>
      <c r="X101" s="953"/>
      <c r="Y101" s="953"/>
      <c r="Z101" s="953"/>
      <c r="AA101" s="953"/>
      <c r="AB101" s="953"/>
      <c r="AC101" s="953"/>
      <c r="AD101" s="953"/>
      <c r="AE101" s="953"/>
      <c r="AF101" s="953"/>
      <c r="AG101" s="953"/>
      <c r="AH101" s="953"/>
      <c r="AI101" s="143"/>
      <c r="AJ101" s="143"/>
      <c r="AK101" s="143"/>
    </row>
    <row r="102" spans="1:37" ht="15.75" customHeight="1">
      <c r="A102" s="143"/>
      <c r="B102" s="909" t="s">
        <v>130</v>
      </c>
      <c r="C102" s="910"/>
      <c r="D102" s="910"/>
      <c r="E102" s="910"/>
      <c r="F102" s="910"/>
      <c r="G102" s="910"/>
      <c r="H102" s="910"/>
      <c r="I102" s="910"/>
      <c r="J102" s="910"/>
      <c r="K102" s="910"/>
      <c r="L102" s="910"/>
      <c r="M102" s="910"/>
      <c r="N102" s="910"/>
      <c r="O102" s="910"/>
      <c r="P102" s="910"/>
      <c r="Q102" s="910"/>
      <c r="R102" s="910"/>
      <c r="S102" s="910"/>
      <c r="T102" s="910"/>
      <c r="U102" s="910"/>
      <c r="V102" s="910"/>
      <c r="W102" s="910"/>
      <c r="X102" s="910"/>
      <c r="Y102" s="910"/>
      <c r="Z102" s="910"/>
      <c r="AA102" s="910"/>
      <c r="AB102" s="910"/>
      <c r="AC102" s="910"/>
      <c r="AD102" s="910"/>
      <c r="AE102" s="910"/>
      <c r="AF102" s="910"/>
      <c r="AG102" s="910"/>
      <c r="AH102" s="911"/>
      <c r="AI102" s="143"/>
      <c r="AJ102" s="143"/>
      <c r="AK102" s="143"/>
    </row>
    <row r="103" spans="1:37" ht="15.75" customHeight="1">
      <c r="A103" s="143"/>
      <c r="B103" s="912"/>
      <c r="C103" s="913"/>
      <c r="D103" s="913" t="s">
        <v>375</v>
      </c>
      <c r="E103" s="805"/>
      <c r="F103" s="805"/>
      <c r="G103" s="805"/>
      <c r="H103" s="805"/>
      <c r="I103" s="805"/>
      <c r="J103" s="805"/>
      <c r="K103" s="913" t="s">
        <v>131</v>
      </c>
      <c r="L103" s="805"/>
      <c r="M103" s="805"/>
      <c r="N103" s="805"/>
      <c r="O103" s="805"/>
      <c r="P103" s="805"/>
      <c r="Q103" s="805"/>
      <c r="R103" s="913" t="s">
        <v>242</v>
      </c>
      <c r="S103" s="913"/>
      <c r="T103" s="913"/>
      <c r="U103" s="913"/>
      <c r="V103" s="913"/>
      <c r="W103" s="913"/>
      <c r="X103" s="913"/>
      <c r="Y103" s="913" t="s">
        <v>306</v>
      </c>
      <c r="Z103" s="805"/>
      <c r="AA103" s="805"/>
      <c r="AB103" s="805"/>
      <c r="AC103" s="805"/>
      <c r="AD103" s="805"/>
      <c r="AE103" s="805"/>
      <c r="AF103" s="805"/>
      <c r="AG103" s="805"/>
      <c r="AH103" s="806"/>
      <c r="AI103" s="157"/>
      <c r="AJ103" s="157"/>
      <c r="AK103" s="143"/>
    </row>
    <row r="104" spans="1:37" ht="13.5" customHeight="1">
      <c r="A104" s="143"/>
      <c r="B104" s="912" t="s">
        <v>122</v>
      </c>
      <c r="C104" s="913"/>
      <c r="D104" s="906"/>
      <c r="E104" s="907"/>
      <c r="F104" s="907"/>
      <c r="G104" s="907"/>
      <c r="H104" s="907"/>
      <c r="I104" s="907"/>
      <c r="J104" s="908"/>
      <c r="K104" s="906"/>
      <c r="L104" s="907"/>
      <c r="M104" s="907"/>
      <c r="N104" s="907"/>
      <c r="O104" s="907"/>
      <c r="P104" s="907"/>
      <c r="Q104" s="908"/>
      <c r="R104" s="880"/>
      <c r="S104" s="880"/>
      <c r="T104" s="880"/>
      <c r="U104" s="880"/>
      <c r="V104" s="880"/>
      <c r="W104" s="880"/>
      <c r="X104" s="880"/>
      <c r="Y104" s="880"/>
      <c r="Z104" s="880"/>
      <c r="AA104" s="880"/>
      <c r="AB104" s="880"/>
      <c r="AC104" s="880"/>
      <c r="AD104" s="933"/>
      <c r="AE104" s="933"/>
      <c r="AF104" s="933"/>
      <c r="AG104" s="933"/>
      <c r="AH104" s="934"/>
      <c r="AI104" s="157"/>
      <c r="AJ104" s="157"/>
      <c r="AK104" s="143"/>
    </row>
    <row r="105" spans="1:37" ht="13.5" customHeight="1">
      <c r="A105" s="143"/>
      <c r="B105" s="917" t="s">
        <v>123</v>
      </c>
      <c r="C105" s="918"/>
      <c r="D105" s="919"/>
      <c r="E105" s="920"/>
      <c r="F105" s="920"/>
      <c r="G105" s="920"/>
      <c r="H105" s="920"/>
      <c r="I105" s="920"/>
      <c r="J105" s="921"/>
      <c r="K105" s="919"/>
      <c r="L105" s="920"/>
      <c r="M105" s="920"/>
      <c r="N105" s="920"/>
      <c r="O105" s="920"/>
      <c r="P105" s="920"/>
      <c r="Q105" s="921"/>
      <c r="R105" s="915"/>
      <c r="S105" s="915"/>
      <c r="T105" s="915"/>
      <c r="U105" s="915"/>
      <c r="V105" s="915"/>
      <c r="W105" s="915"/>
      <c r="X105" s="915"/>
      <c r="Y105" s="915"/>
      <c r="Z105" s="915"/>
      <c r="AA105" s="915"/>
      <c r="AB105" s="915"/>
      <c r="AC105" s="915"/>
      <c r="AD105" s="931"/>
      <c r="AE105" s="931"/>
      <c r="AF105" s="931"/>
      <c r="AG105" s="931"/>
      <c r="AH105" s="932"/>
      <c r="AI105" s="157"/>
      <c r="AJ105" s="157"/>
      <c r="AK105" s="143"/>
    </row>
    <row r="106" spans="1:37" ht="19.5" customHeight="1">
      <c r="A106" s="143"/>
      <c r="B106" s="953" t="s">
        <v>136</v>
      </c>
      <c r="C106" s="953"/>
      <c r="D106" s="953"/>
      <c r="E106" s="953"/>
      <c r="F106" s="953"/>
      <c r="G106" s="953"/>
      <c r="H106" s="953"/>
      <c r="I106" s="953"/>
      <c r="J106" s="953"/>
      <c r="K106" s="953"/>
      <c r="L106" s="953"/>
      <c r="M106" s="953"/>
      <c r="N106" s="953"/>
      <c r="O106" s="953"/>
      <c r="P106" s="953"/>
      <c r="Q106" s="953"/>
      <c r="R106" s="953"/>
      <c r="S106" s="953"/>
      <c r="T106" s="953"/>
      <c r="U106" s="953"/>
      <c r="V106" s="953"/>
      <c r="W106" s="953"/>
      <c r="X106" s="953"/>
      <c r="Y106" s="953"/>
      <c r="Z106" s="953"/>
      <c r="AA106" s="953"/>
      <c r="AB106" s="953"/>
      <c r="AC106" s="953"/>
      <c r="AD106" s="953"/>
      <c r="AE106" s="953"/>
      <c r="AF106" s="953"/>
      <c r="AG106" s="953"/>
      <c r="AH106" s="953"/>
      <c r="AI106" s="156"/>
      <c r="AJ106" s="156"/>
      <c r="AK106" s="143"/>
    </row>
    <row r="107" spans="1:37" ht="9.75" customHeight="1">
      <c r="A107" s="143"/>
      <c r="B107" s="909" t="s">
        <v>137</v>
      </c>
      <c r="C107" s="910"/>
      <c r="D107" s="910"/>
      <c r="E107" s="910"/>
      <c r="F107" s="910"/>
      <c r="G107" s="910"/>
      <c r="H107" s="910"/>
      <c r="I107" s="910"/>
      <c r="J107" s="910"/>
      <c r="K107" s="910"/>
      <c r="L107" s="910"/>
      <c r="M107" s="910"/>
      <c r="N107" s="910"/>
      <c r="O107" s="910"/>
      <c r="P107" s="910"/>
      <c r="Q107" s="910"/>
      <c r="R107" s="910"/>
      <c r="S107" s="910"/>
      <c r="T107" s="910"/>
      <c r="U107" s="910"/>
      <c r="V107" s="910"/>
      <c r="W107" s="910"/>
      <c r="X107" s="910"/>
      <c r="Y107" s="910"/>
      <c r="Z107" s="910"/>
      <c r="AA107" s="910"/>
      <c r="AB107" s="910"/>
      <c r="AC107" s="910"/>
      <c r="AD107" s="910"/>
      <c r="AE107" s="910"/>
      <c r="AF107" s="910"/>
      <c r="AG107" s="910"/>
      <c r="AH107" s="911"/>
      <c r="AI107" s="143"/>
      <c r="AJ107" s="143"/>
      <c r="AK107" s="143"/>
    </row>
    <row r="108" spans="1:37" ht="18" customHeight="1">
      <c r="A108" s="143"/>
      <c r="B108" s="912"/>
      <c r="C108" s="913"/>
      <c r="D108" s="913" t="s">
        <v>375</v>
      </c>
      <c r="E108" s="805"/>
      <c r="F108" s="805"/>
      <c r="G108" s="805"/>
      <c r="H108" s="805"/>
      <c r="I108" s="805"/>
      <c r="J108" s="805"/>
      <c r="K108" s="913" t="s">
        <v>131</v>
      </c>
      <c r="L108" s="805"/>
      <c r="M108" s="805"/>
      <c r="N108" s="805"/>
      <c r="O108" s="805"/>
      <c r="P108" s="805"/>
      <c r="Q108" s="805"/>
      <c r="R108" s="913" t="s">
        <v>132</v>
      </c>
      <c r="S108" s="913"/>
      <c r="T108" s="913"/>
      <c r="U108" s="913"/>
      <c r="V108" s="913"/>
      <c r="W108" s="913"/>
      <c r="X108" s="913"/>
      <c r="Y108" s="913" t="s">
        <v>306</v>
      </c>
      <c r="Z108" s="805"/>
      <c r="AA108" s="805"/>
      <c r="AB108" s="805"/>
      <c r="AC108" s="805"/>
      <c r="AD108" s="805"/>
      <c r="AE108" s="805"/>
      <c r="AF108" s="805"/>
      <c r="AG108" s="805"/>
      <c r="AH108" s="806"/>
      <c r="AI108" s="157"/>
      <c r="AJ108" s="157"/>
      <c r="AK108" s="143"/>
    </row>
    <row r="109" spans="1:37" ht="18" customHeight="1">
      <c r="A109" s="143"/>
      <c r="B109" s="917" t="s">
        <v>122</v>
      </c>
      <c r="C109" s="918"/>
      <c r="D109" s="919"/>
      <c r="E109" s="920"/>
      <c r="F109" s="920"/>
      <c r="G109" s="920"/>
      <c r="H109" s="920"/>
      <c r="I109" s="920"/>
      <c r="J109" s="921"/>
      <c r="K109" s="919"/>
      <c r="L109" s="920"/>
      <c r="M109" s="920"/>
      <c r="N109" s="920"/>
      <c r="O109" s="920"/>
      <c r="P109" s="920"/>
      <c r="Q109" s="921"/>
      <c r="R109" s="915"/>
      <c r="S109" s="915"/>
      <c r="T109" s="915"/>
      <c r="U109" s="915"/>
      <c r="V109" s="915"/>
      <c r="W109" s="915"/>
      <c r="X109" s="915"/>
      <c r="Y109" s="915"/>
      <c r="Z109" s="915"/>
      <c r="AA109" s="915"/>
      <c r="AB109" s="915"/>
      <c r="AC109" s="915"/>
      <c r="AD109" s="931"/>
      <c r="AE109" s="931"/>
      <c r="AF109" s="931"/>
      <c r="AG109" s="931"/>
      <c r="AH109" s="932"/>
      <c r="AI109" s="157"/>
      <c r="AJ109" s="157"/>
      <c r="AK109" s="143"/>
    </row>
    <row r="110" spans="1:37" ht="19.5" customHeight="1">
      <c r="A110" s="143"/>
      <c r="B110" s="953" t="s">
        <v>380</v>
      </c>
      <c r="C110" s="953"/>
      <c r="D110" s="953"/>
      <c r="E110" s="953"/>
      <c r="F110" s="953"/>
      <c r="G110" s="953"/>
      <c r="H110" s="953"/>
      <c r="I110" s="953"/>
      <c r="J110" s="953"/>
      <c r="K110" s="953"/>
      <c r="L110" s="953"/>
      <c r="M110" s="953"/>
      <c r="N110" s="953"/>
      <c r="O110" s="953"/>
      <c r="P110" s="953"/>
      <c r="Q110" s="953"/>
      <c r="R110" s="953"/>
      <c r="S110" s="953"/>
      <c r="T110" s="953"/>
      <c r="U110" s="953"/>
      <c r="V110" s="953"/>
      <c r="W110" s="953"/>
      <c r="X110" s="953"/>
      <c r="Y110" s="953"/>
      <c r="Z110" s="953"/>
      <c r="AA110" s="953"/>
      <c r="AB110" s="953"/>
      <c r="AC110" s="953"/>
      <c r="AD110" s="953"/>
      <c r="AE110" s="953"/>
      <c r="AF110" s="953"/>
      <c r="AG110" s="953"/>
      <c r="AH110" s="953"/>
      <c r="AI110" s="157"/>
      <c r="AJ110" s="143"/>
      <c r="AK110" s="143"/>
    </row>
    <row r="111" spans="1:37" ht="9.75" customHeight="1">
      <c r="A111" s="143"/>
      <c r="B111" s="966" t="s">
        <v>274</v>
      </c>
      <c r="C111" s="967"/>
      <c r="D111" s="967"/>
      <c r="E111" s="967"/>
      <c r="F111" s="967"/>
      <c r="G111" s="967"/>
      <c r="H111" s="967"/>
      <c r="I111" s="967"/>
      <c r="J111" s="967"/>
      <c r="K111" s="967"/>
      <c r="L111" s="967"/>
      <c r="M111" s="967"/>
      <c r="N111" s="967"/>
      <c r="O111" s="967"/>
      <c r="P111" s="967"/>
      <c r="Q111" s="967"/>
      <c r="R111" s="967"/>
      <c r="S111" s="967"/>
      <c r="T111" s="967"/>
      <c r="U111" s="967"/>
      <c r="V111" s="967"/>
      <c r="W111" s="967"/>
      <c r="X111" s="967"/>
      <c r="Y111" s="968"/>
      <c r="Z111" s="969" t="s">
        <v>132</v>
      </c>
      <c r="AA111" s="922"/>
      <c r="AB111" s="922"/>
      <c r="AC111" s="922"/>
      <c r="AD111" s="922"/>
      <c r="AE111" s="923"/>
      <c r="AF111" s="926" t="s">
        <v>138</v>
      </c>
      <c r="AG111" s="922"/>
      <c r="AH111" s="964"/>
      <c r="AI111" s="156"/>
      <c r="AJ111" s="156"/>
      <c r="AK111" s="143"/>
    </row>
    <row r="112" spans="1:37" ht="9.75" customHeight="1">
      <c r="A112" s="143"/>
      <c r="B112" s="161" t="s">
        <v>307</v>
      </c>
      <c r="C112" s="150"/>
      <c r="D112" s="162"/>
      <c r="E112" s="163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64"/>
      <c r="Z112" s="970"/>
      <c r="AA112" s="924"/>
      <c r="AB112" s="924"/>
      <c r="AC112" s="924"/>
      <c r="AD112" s="924"/>
      <c r="AE112" s="925"/>
      <c r="AF112" s="927"/>
      <c r="AG112" s="924"/>
      <c r="AH112" s="965"/>
      <c r="AI112" s="157"/>
      <c r="AJ112" s="143"/>
      <c r="AK112" s="143"/>
    </row>
    <row r="113" spans="1:37" ht="4.5" customHeight="1">
      <c r="A113" s="143"/>
      <c r="B113" s="143"/>
      <c r="C113" s="143"/>
      <c r="D113" s="158"/>
      <c r="E113" s="159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98"/>
      <c r="AA113" s="154"/>
      <c r="AB113" s="154"/>
      <c r="AC113" s="154"/>
      <c r="AD113" s="154"/>
      <c r="AE113" s="154"/>
      <c r="AF113" s="154"/>
      <c r="AG113" s="154"/>
      <c r="AH113" s="154"/>
      <c r="AI113" s="157"/>
      <c r="AJ113" s="143"/>
      <c r="AK113" s="143"/>
    </row>
    <row r="114" spans="1:37" ht="9.75" customHeight="1">
      <c r="A114" s="143"/>
      <c r="B114" s="962" t="s">
        <v>243</v>
      </c>
      <c r="C114" s="963"/>
      <c r="D114" s="963"/>
      <c r="E114" s="963"/>
      <c r="F114" s="963"/>
      <c r="G114" s="963"/>
      <c r="H114" s="963"/>
      <c r="I114" s="963"/>
      <c r="J114" s="963"/>
      <c r="K114" s="963"/>
      <c r="L114" s="963"/>
      <c r="M114" s="963"/>
      <c r="N114" s="963"/>
      <c r="O114" s="963"/>
      <c r="P114" s="963"/>
      <c r="Q114" s="963"/>
      <c r="R114" s="963"/>
      <c r="S114" s="963"/>
      <c r="T114" s="963"/>
      <c r="U114" s="963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3"/>
      <c r="AG114" s="963"/>
      <c r="AH114" s="963"/>
      <c r="AI114" s="157"/>
      <c r="AJ114" s="143"/>
      <c r="AK114" s="143"/>
    </row>
    <row r="115" spans="1:37" ht="9.75" customHeight="1">
      <c r="A115" s="143"/>
      <c r="B115" s="962" t="s">
        <v>244</v>
      </c>
      <c r="C115" s="963"/>
      <c r="D115" s="963"/>
      <c r="E115" s="963"/>
      <c r="F115" s="963"/>
      <c r="G115" s="963"/>
      <c r="H115" s="963"/>
      <c r="I115" s="963"/>
      <c r="J115" s="963"/>
      <c r="K115" s="963"/>
      <c r="L115" s="963"/>
      <c r="M115" s="963"/>
      <c r="N115" s="963"/>
      <c r="O115" s="963"/>
      <c r="P115" s="963"/>
      <c r="Q115" s="963"/>
      <c r="R115" s="963"/>
      <c r="S115" s="963"/>
      <c r="T115" s="963"/>
      <c r="U115" s="963"/>
      <c r="V115" s="963"/>
      <c r="W115" s="963"/>
      <c r="X115" s="963"/>
      <c r="Y115" s="963"/>
      <c r="Z115" s="963"/>
      <c r="AA115" s="963"/>
      <c r="AB115" s="963"/>
      <c r="AC115" s="963"/>
      <c r="AD115" s="963"/>
      <c r="AE115" s="963"/>
      <c r="AF115" s="963"/>
      <c r="AG115" s="963"/>
      <c r="AH115" s="963"/>
      <c r="AI115" s="157"/>
      <c r="AJ115" s="143"/>
      <c r="AK115" s="143"/>
    </row>
    <row r="116" spans="1:37" ht="15" customHeight="1">
      <c r="A116" s="143"/>
      <c r="B116" s="143"/>
      <c r="C116" s="143"/>
      <c r="D116" s="158"/>
      <c r="E116" s="159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9" t="s">
        <v>139</v>
      </c>
      <c r="S116" s="143"/>
      <c r="T116" s="143"/>
      <c r="U116" s="143"/>
      <c r="V116" s="143"/>
      <c r="W116" s="143"/>
      <c r="X116" s="143"/>
      <c r="Y116" s="143"/>
      <c r="Z116" s="98"/>
      <c r="AA116" s="154"/>
      <c r="AB116" s="154"/>
      <c r="AC116" s="154"/>
      <c r="AD116" s="154"/>
      <c r="AE116" s="154"/>
      <c r="AF116" s="154"/>
      <c r="AG116" s="154"/>
      <c r="AH116" s="154"/>
      <c r="AI116" s="157"/>
      <c r="AJ116" s="143"/>
      <c r="AK116" s="143"/>
    </row>
  </sheetData>
  <mergeCells count="256">
    <mergeCell ref="B115:AH115"/>
    <mergeCell ref="B101:AH101"/>
    <mergeCell ref="B106:AH106"/>
    <mergeCell ref="B110:AH110"/>
    <mergeCell ref="B114:AH114"/>
    <mergeCell ref="AG111:AH112"/>
    <mergeCell ref="K109:Q109"/>
    <mergeCell ref="R109:X109"/>
    <mergeCell ref="B111:Y111"/>
    <mergeCell ref="Z111:Z112"/>
    <mergeCell ref="B65:G65"/>
    <mergeCell ref="AC65:AH65"/>
    <mergeCell ref="B67:AH67"/>
    <mergeCell ref="B81:AH81"/>
    <mergeCell ref="H65:N65"/>
    <mergeCell ref="O65:U65"/>
    <mergeCell ref="V65:AB65"/>
    <mergeCell ref="B77:N77"/>
    <mergeCell ref="O77:X77"/>
    <mergeCell ref="Y77:AH77"/>
    <mergeCell ref="Z59:AD59"/>
    <mergeCell ref="B95:AH95"/>
    <mergeCell ref="B66:G66"/>
    <mergeCell ref="H66:N66"/>
    <mergeCell ref="O66:U66"/>
    <mergeCell ref="V66:AB66"/>
    <mergeCell ref="B93:C93"/>
    <mergeCell ref="D93:Z93"/>
    <mergeCell ref="AA93:AH93"/>
    <mergeCell ref="B94:C94"/>
    <mergeCell ref="AE58:AJ58"/>
    <mergeCell ref="AE59:AJ59"/>
    <mergeCell ref="D60:O60"/>
    <mergeCell ref="P60:T60"/>
    <mergeCell ref="U60:Y60"/>
    <mergeCell ref="Z60:AD60"/>
    <mergeCell ref="AE60:AJ60"/>
    <mergeCell ref="D59:O59"/>
    <mergeCell ref="P59:T59"/>
    <mergeCell ref="U59:Y59"/>
    <mergeCell ref="D58:O58"/>
    <mergeCell ref="P58:T58"/>
    <mergeCell ref="U58:Y58"/>
    <mergeCell ref="Z58:AD58"/>
    <mergeCell ref="P57:T57"/>
    <mergeCell ref="U57:Y57"/>
    <mergeCell ref="Z57:AD57"/>
    <mergeCell ref="AE57:AJ57"/>
    <mergeCell ref="Z54:AD54"/>
    <mergeCell ref="AE54:AJ54"/>
    <mergeCell ref="P53:T53"/>
    <mergeCell ref="U53:Y53"/>
    <mergeCell ref="Z53:AD53"/>
    <mergeCell ref="AE53:AJ53"/>
    <mergeCell ref="W24:AC26"/>
    <mergeCell ref="AD24:AJ26"/>
    <mergeCell ref="F24:V24"/>
    <mergeCell ref="F25:V25"/>
    <mergeCell ref="E47:AJ47"/>
    <mergeCell ref="D50:L50"/>
    <mergeCell ref="O50:X50"/>
    <mergeCell ref="F29:V29"/>
    <mergeCell ref="D30:E31"/>
    <mergeCell ref="F30:V30"/>
    <mergeCell ref="W30:AC31"/>
    <mergeCell ref="AD30:AJ31"/>
    <mergeCell ref="F31:V31"/>
    <mergeCell ref="F32:V32"/>
    <mergeCell ref="E52:O52"/>
    <mergeCell ref="P52:T52"/>
    <mergeCell ref="T5:Y5"/>
    <mergeCell ref="Z5:AE5"/>
    <mergeCell ref="AA50:AJ50"/>
    <mergeCell ref="D27:E29"/>
    <mergeCell ref="F27:V27"/>
    <mergeCell ref="W27:AC29"/>
    <mergeCell ref="AD27:AJ29"/>
    <mergeCell ref="F28:V28"/>
    <mergeCell ref="AG5:AJ5"/>
    <mergeCell ref="Y109:AH109"/>
    <mergeCell ref="Y108:AH108"/>
    <mergeCell ref="Y103:AH103"/>
    <mergeCell ref="Y104:AH104"/>
    <mergeCell ref="Y105:AH105"/>
    <mergeCell ref="B107:AH107"/>
    <mergeCell ref="B108:C108"/>
    <mergeCell ref="B109:C109"/>
    <mergeCell ref="D109:J109"/>
    <mergeCell ref="AA111:AE112"/>
    <mergeCell ref="AF111:AF112"/>
    <mergeCell ref="D108:J108"/>
    <mergeCell ref="K108:Q108"/>
    <mergeCell ref="R108:X108"/>
    <mergeCell ref="B105:C105"/>
    <mergeCell ref="D105:J105"/>
    <mergeCell ref="K105:Q105"/>
    <mergeCell ref="R105:X105"/>
    <mergeCell ref="B104:C104"/>
    <mergeCell ref="D104:J104"/>
    <mergeCell ref="K104:Q104"/>
    <mergeCell ref="R104:X104"/>
    <mergeCell ref="Y100:AC100"/>
    <mergeCell ref="AD100:AH100"/>
    <mergeCell ref="B102:AH102"/>
    <mergeCell ref="B103:C103"/>
    <mergeCell ref="D103:J103"/>
    <mergeCell ref="K103:Q103"/>
    <mergeCell ref="R103:X103"/>
    <mergeCell ref="B100:C100"/>
    <mergeCell ref="D100:J100"/>
    <mergeCell ref="K100:Q100"/>
    <mergeCell ref="R100:X100"/>
    <mergeCell ref="Y98:AC98"/>
    <mergeCell ref="AD98:AH98"/>
    <mergeCell ref="B99:C99"/>
    <mergeCell ref="D99:J99"/>
    <mergeCell ref="K99:Q99"/>
    <mergeCell ref="R99:X99"/>
    <mergeCell ref="Y99:AC99"/>
    <mergeCell ref="AD99:AH99"/>
    <mergeCell ref="B98:C98"/>
    <mergeCell ref="D98:J98"/>
    <mergeCell ref="K98:Q98"/>
    <mergeCell ref="R98:X98"/>
    <mergeCell ref="B96:AH96"/>
    <mergeCell ref="B97:C97"/>
    <mergeCell ref="D97:J97"/>
    <mergeCell ref="K97:Q97"/>
    <mergeCell ref="R97:X97"/>
    <mergeCell ref="Y97:AC97"/>
    <mergeCell ref="AD97:AH97"/>
    <mergeCell ref="AA94:AH94"/>
    <mergeCell ref="B91:C91"/>
    <mergeCell ref="D91:Z91"/>
    <mergeCell ref="AA91:AH91"/>
    <mergeCell ref="B92:C92"/>
    <mergeCell ref="D92:Z92"/>
    <mergeCell ref="AA92:AH92"/>
    <mergeCell ref="D94:Z94"/>
    <mergeCell ref="B89:C90"/>
    <mergeCell ref="D89:Z89"/>
    <mergeCell ref="AA89:AH90"/>
    <mergeCell ref="D90:Z90"/>
    <mergeCell ref="B86:C86"/>
    <mergeCell ref="D86:Z86"/>
    <mergeCell ref="AA86:AH86"/>
    <mergeCell ref="B87:C87"/>
    <mergeCell ref="D87:Z87"/>
    <mergeCell ref="AA87:AH87"/>
    <mergeCell ref="B84:C84"/>
    <mergeCell ref="D84:Z84"/>
    <mergeCell ref="AA84:AH84"/>
    <mergeCell ref="B85:C85"/>
    <mergeCell ref="D85:Z85"/>
    <mergeCell ref="AA85:AH85"/>
    <mergeCell ref="B82:C83"/>
    <mergeCell ref="D82:Z82"/>
    <mergeCell ref="AA82:AH83"/>
    <mergeCell ref="D83:Z83"/>
    <mergeCell ref="B76:N76"/>
    <mergeCell ref="O76:X76"/>
    <mergeCell ref="Y76:AH76"/>
    <mergeCell ref="B79:D79"/>
    <mergeCell ref="E79:M79"/>
    <mergeCell ref="B74:N74"/>
    <mergeCell ref="O74:X74"/>
    <mergeCell ref="Y74:AH74"/>
    <mergeCell ref="Y75:AH75"/>
    <mergeCell ref="B75:N75"/>
    <mergeCell ref="O75:X75"/>
    <mergeCell ref="B72:N72"/>
    <mergeCell ref="O72:X72"/>
    <mergeCell ref="Y72:AH72"/>
    <mergeCell ref="B73:N73"/>
    <mergeCell ref="O73:X73"/>
    <mergeCell ref="Y73:AH73"/>
    <mergeCell ref="Y69:AH69"/>
    <mergeCell ref="AC66:AH66"/>
    <mergeCell ref="B71:N71"/>
    <mergeCell ref="O71:X71"/>
    <mergeCell ref="Y71:AH71"/>
    <mergeCell ref="Y70:AH70"/>
    <mergeCell ref="E53:L53"/>
    <mergeCell ref="D54:O54"/>
    <mergeCell ref="P54:T54"/>
    <mergeCell ref="B70:N70"/>
    <mergeCell ref="O70:X70"/>
    <mergeCell ref="B69:N69"/>
    <mergeCell ref="O69:X69"/>
    <mergeCell ref="U54:Y54"/>
    <mergeCell ref="E56:L56"/>
    <mergeCell ref="D57:O57"/>
    <mergeCell ref="D32:E34"/>
    <mergeCell ref="D35:E36"/>
    <mergeCell ref="F35:V35"/>
    <mergeCell ref="D18:V18"/>
    <mergeCell ref="D22:E23"/>
    <mergeCell ref="F26:V26"/>
    <mergeCell ref="F19:V19"/>
    <mergeCell ref="D24:E26"/>
    <mergeCell ref="W22:AC23"/>
    <mergeCell ref="AD22:AJ23"/>
    <mergeCell ref="F20:V20"/>
    <mergeCell ref="F21:V21"/>
    <mergeCell ref="F22:V22"/>
    <mergeCell ref="F23:V23"/>
    <mergeCell ref="AD20:AJ20"/>
    <mergeCell ref="W21:AC21"/>
    <mergeCell ref="AD21:AJ21"/>
    <mergeCell ref="W20:AC20"/>
    <mergeCell ref="AD32:AJ34"/>
    <mergeCell ref="F33:V33"/>
    <mergeCell ref="F34:V34"/>
    <mergeCell ref="W35:AC36"/>
    <mergeCell ref="AD35:AJ36"/>
    <mergeCell ref="F36:V36"/>
    <mergeCell ref="AD39:AJ41"/>
    <mergeCell ref="F40:V40"/>
    <mergeCell ref="F41:V41"/>
    <mergeCell ref="D37:E38"/>
    <mergeCell ref="F37:V37"/>
    <mergeCell ref="F39:V39"/>
    <mergeCell ref="W37:AC38"/>
    <mergeCell ref="AD37:AJ38"/>
    <mergeCell ref="F38:V38"/>
    <mergeCell ref="AD45:AJ46"/>
    <mergeCell ref="F46:V46"/>
    <mergeCell ref="F42:V42"/>
    <mergeCell ref="W42:AC44"/>
    <mergeCell ref="AD42:AJ44"/>
    <mergeCell ref="F43:V43"/>
    <mergeCell ref="F44:V44"/>
    <mergeCell ref="D45:E46"/>
    <mergeCell ref="F45:V45"/>
    <mergeCell ref="W45:AC46"/>
    <mergeCell ref="D19:E19"/>
    <mergeCell ref="D20:E20"/>
    <mergeCell ref="D21:E21"/>
    <mergeCell ref="D42:E44"/>
    <mergeCell ref="D39:E41"/>
    <mergeCell ref="W39:AC41"/>
    <mergeCell ref="W32:AC34"/>
    <mergeCell ref="AD18:AJ18"/>
    <mergeCell ref="W18:AC18"/>
    <mergeCell ref="AD19:AJ19"/>
    <mergeCell ref="W19:AC19"/>
    <mergeCell ref="L16:M16"/>
    <mergeCell ref="D16:K16"/>
    <mergeCell ref="O16:V16"/>
    <mergeCell ref="D9:AJ9"/>
    <mergeCell ref="D12:AJ12"/>
    <mergeCell ref="D14:AJ14"/>
    <mergeCell ref="W16:X16"/>
    <mergeCell ref="Z16:AG16"/>
    <mergeCell ref="AH16:AI16"/>
    <mergeCell ref="E13:AG13"/>
  </mergeCells>
  <conditionalFormatting sqref="A4:AK116">
    <cfRule type="expression" priority="1" dxfId="0" stopIfTrue="1">
      <formula>$P$2=2</formula>
    </cfRule>
  </conditionalFormatting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4"/>
  <ignoredErrors>
    <ignoredError sqref="R116" numberStoredAsText="1"/>
  </ignoredErrors>
  <drawing r:id="rId3"/>
  <legacyDrawing r:id="rId2"/>
  <oleObjects>
    <oleObject progId="MSPhotoEd.3" shapeId="17199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2:AO248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D6" sqref="D6:S6"/>
    </sheetView>
  </sheetViews>
  <sheetFormatPr defaultColWidth="9.140625" defaultRowHeight="12.75"/>
  <cols>
    <col min="1" max="37" width="2.7109375" style="17" customWidth="1"/>
    <col min="38" max="38" width="2.8515625" style="17" customWidth="1"/>
    <col min="39" max="39" width="17.140625" style="17" customWidth="1"/>
    <col min="40" max="40" width="3.00390625" style="17" customWidth="1"/>
    <col min="41" max="41" width="19.7109375" style="17" customWidth="1"/>
    <col min="42" max="16384" width="9.140625" style="17" customWidth="1"/>
  </cols>
  <sheetData>
    <row r="1" ht="3.75" customHeight="1"/>
    <row r="2" spans="2:37" ht="53.25" customHeight="1">
      <c r="B2" s="200"/>
      <c r="P2" s="262">
        <v>1</v>
      </c>
      <c r="X2" s="994"/>
      <c r="Y2" s="342"/>
      <c r="Z2" s="342"/>
      <c r="AA2" s="342"/>
      <c r="AB2" s="342"/>
      <c r="AC2" s="342"/>
      <c r="AD2" s="342"/>
      <c r="AE2" s="994"/>
      <c r="AF2" s="342"/>
      <c r="AG2" s="342"/>
      <c r="AH2" s="342"/>
      <c r="AI2" s="342"/>
      <c r="AJ2" s="342"/>
      <c r="AK2" s="342"/>
    </row>
    <row r="3" ht="3.75" customHeight="1"/>
    <row r="4" spans="1:37" ht="21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7" ht="15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936" t="s">
        <v>140</v>
      </c>
      <c r="U5" s="936"/>
      <c r="V5" s="936"/>
      <c r="W5" s="936"/>
      <c r="X5" s="936"/>
      <c r="Y5" s="936"/>
      <c r="Z5" s="937">
        <f>LOWER(DZPFO!D10)</f>
      </c>
      <c r="AA5" s="929"/>
      <c r="AB5" s="929"/>
      <c r="AC5" s="929"/>
      <c r="AD5" s="929"/>
      <c r="AE5" s="929"/>
      <c r="AF5" s="72" t="str">
        <f>DZPFO!J10</f>
        <v>/</v>
      </c>
      <c r="AG5" s="928">
        <f>LOWER(DZPFO!K10)</f>
      </c>
      <c r="AH5" s="929"/>
      <c r="AI5" s="929"/>
      <c r="AJ5" s="930"/>
      <c r="AK5" s="143"/>
    </row>
    <row r="6" spans="1:37" ht="15.75" customHeight="1">
      <c r="A6" s="143"/>
      <c r="B6" s="143"/>
      <c r="C6" s="143"/>
      <c r="D6" s="995" t="s">
        <v>141</v>
      </c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6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ht="15.75" customHeight="1">
      <c r="A7" s="143"/>
      <c r="B7" s="143"/>
      <c r="C7" s="143"/>
      <c r="D7" s="997" t="s">
        <v>86</v>
      </c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168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ht="23.25" customHeight="1">
      <c r="A8" s="143"/>
      <c r="B8" s="143"/>
      <c r="C8" s="143"/>
      <c r="D8" s="999" t="s">
        <v>414</v>
      </c>
      <c r="E8" s="998"/>
      <c r="F8" s="998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98"/>
      <c r="T8" s="998"/>
      <c r="U8" s="998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43"/>
    </row>
    <row r="9" spans="1:37" ht="9.75" customHeight="1">
      <c r="A9" s="143"/>
      <c r="B9" s="143"/>
      <c r="C9" s="143"/>
      <c r="D9" s="1001" t="s">
        <v>420</v>
      </c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143"/>
    </row>
    <row r="10" spans="1:37" ht="9.75" customHeight="1">
      <c r="A10" s="143"/>
      <c r="B10" s="143"/>
      <c r="C10" s="143"/>
      <c r="D10" s="1000" t="s">
        <v>416</v>
      </c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  <c r="AH10" s="1000"/>
      <c r="AI10" s="1000"/>
      <c r="AJ10" s="1000"/>
      <c r="AK10" s="143"/>
    </row>
    <row r="11" spans="1:37" ht="9.75" customHeight="1">
      <c r="A11" s="143"/>
      <c r="B11" s="143"/>
      <c r="C11" s="143"/>
      <c r="D11" s="999" t="s">
        <v>417</v>
      </c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143"/>
    </row>
    <row r="12" spans="1:37" ht="4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43"/>
    </row>
    <row r="13" spans="1:37" ht="15.75" customHeight="1">
      <c r="A13" s="143"/>
      <c r="B13" s="143"/>
      <c r="C13" s="143"/>
      <c r="D13" s="1002" t="s">
        <v>142</v>
      </c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143"/>
    </row>
    <row r="14" spans="1:37" ht="9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43"/>
    </row>
    <row r="15" spans="1:37" ht="15" customHeight="1">
      <c r="A15" s="143"/>
      <c r="B15" s="143"/>
      <c r="C15" s="143"/>
      <c r="D15" s="981" t="s">
        <v>143</v>
      </c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81"/>
      <c r="AD15" s="981"/>
      <c r="AE15" s="981"/>
      <c r="AF15" s="981"/>
      <c r="AG15" s="981"/>
      <c r="AH15" s="981"/>
      <c r="AI15" s="981"/>
      <c r="AJ15" s="981"/>
      <c r="AK15" s="143"/>
    </row>
    <row r="16" spans="1:37" ht="19.5" customHeight="1">
      <c r="A16" s="143"/>
      <c r="B16" s="143"/>
      <c r="C16" s="143"/>
      <c r="D16" s="993" t="s">
        <v>144</v>
      </c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57"/>
      <c r="Z16" s="157"/>
      <c r="AA16" s="157"/>
      <c r="AB16" s="157"/>
      <c r="AC16" s="143"/>
      <c r="AD16" s="143"/>
      <c r="AE16" s="143"/>
      <c r="AF16" s="143"/>
      <c r="AG16" s="157"/>
      <c r="AH16" s="157"/>
      <c r="AI16" s="157"/>
      <c r="AJ16" s="157"/>
      <c r="AK16" s="143"/>
    </row>
    <row r="17" spans="1:38" ht="19.5" customHeight="1">
      <c r="A17" s="143"/>
      <c r="B17" s="143"/>
      <c r="C17" s="143"/>
      <c r="D17" s="1004" t="s">
        <v>245</v>
      </c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275"/>
      <c r="R17" s="1006">
        <f>IF($AL17=1,"X","")</f>
      </c>
      <c r="S17" s="1007"/>
      <c r="T17" s="157"/>
      <c r="U17" s="1004" t="s">
        <v>145</v>
      </c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275"/>
      <c r="AI17" s="1006">
        <f>IF($AL17=2,"X","")</f>
      </c>
      <c r="AJ17" s="1007"/>
      <c r="AK17" s="143"/>
      <c r="AL17" s="17">
        <v>3</v>
      </c>
    </row>
    <row r="18" spans="1:37" ht="1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43"/>
      <c r="AD18" s="143"/>
      <c r="AE18" s="143"/>
      <c r="AF18" s="143"/>
      <c r="AG18" s="173"/>
      <c r="AH18" s="173"/>
      <c r="AI18" s="173"/>
      <c r="AJ18" s="173"/>
      <c r="AK18" s="143"/>
    </row>
    <row r="19" spans="1:37" ht="19.5" customHeight="1">
      <c r="A19" s="143"/>
      <c r="B19" s="143"/>
      <c r="C19" s="143"/>
      <c r="D19" s="174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1008"/>
      <c r="U19" s="985" t="s">
        <v>29</v>
      </c>
      <c r="V19" s="414"/>
      <c r="W19" s="414"/>
      <c r="X19" s="414"/>
      <c r="Y19" s="414"/>
      <c r="Z19" s="414"/>
      <c r="AA19" s="414"/>
      <c r="AB19" s="1009"/>
      <c r="AC19" s="985" t="s">
        <v>30</v>
      </c>
      <c r="AD19" s="414"/>
      <c r="AE19" s="414"/>
      <c r="AF19" s="414"/>
      <c r="AG19" s="414"/>
      <c r="AH19" s="414"/>
      <c r="AI19" s="414"/>
      <c r="AJ19" s="1009"/>
      <c r="AK19" s="143"/>
    </row>
    <row r="20" spans="1:37" ht="12" customHeight="1">
      <c r="A20" s="143"/>
      <c r="B20" s="143"/>
      <c r="C20" s="143"/>
      <c r="D20" s="974">
        <v>201</v>
      </c>
      <c r="E20" s="975" t="s">
        <v>146</v>
      </c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1010"/>
      <c r="U20" s="1011"/>
      <c r="V20" s="976"/>
      <c r="W20" s="976"/>
      <c r="X20" s="976"/>
      <c r="Y20" s="976"/>
      <c r="Z20" s="976"/>
      <c r="AA20" s="976"/>
      <c r="AB20" s="987"/>
      <c r="AC20" s="982"/>
      <c r="AD20" s="411"/>
      <c r="AE20" s="411"/>
      <c r="AF20" s="411"/>
      <c r="AG20" s="411"/>
      <c r="AH20" s="411"/>
      <c r="AI20" s="411"/>
      <c r="AJ20" s="668"/>
      <c r="AK20" s="143"/>
    </row>
    <row r="21" spans="1:37" ht="12" customHeight="1">
      <c r="A21" s="143"/>
      <c r="B21" s="143"/>
      <c r="C21" s="143"/>
      <c r="D21" s="988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659"/>
      <c r="U21" s="1012"/>
      <c r="V21" s="979"/>
      <c r="W21" s="979"/>
      <c r="X21" s="979"/>
      <c r="Y21" s="979"/>
      <c r="Z21" s="979"/>
      <c r="AA21" s="979"/>
      <c r="AB21" s="980"/>
      <c r="AC21" s="983"/>
      <c r="AD21" s="421"/>
      <c r="AE21" s="421"/>
      <c r="AF21" s="421"/>
      <c r="AG21" s="421"/>
      <c r="AH21" s="421"/>
      <c r="AI21" s="421"/>
      <c r="AJ21" s="984"/>
      <c r="AK21" s="143"/>
    </row>
    <row r="22" spans="1:37" ht="12" customHeight="1">
      <c r="A22" s="143"/>
      <c r="B22" s="143"/>
      <c r="C22" s="143"/>
      <c r="D22" s="974">
        <v>202</v>
      </c>
      <c r="E22" s="975" t="s">
        <v>147</v>
      </c>
      <c r="F22" s="975"/>
      <c r="G22" s="975"/>
      <c r="H22" s="975"/>
      <c r="I22" s="975"/>
      <c r="J22" s="975"/>
      <c r="K22" s="975"/>
      <c r="L22" s="975"/>
      <c r="M22" s="975"/>
      <c r="N22" s="975"/>
      <c r="O22" s="975"/>
      <c r="P22" s="975"/>
      <c r="Q22" s="975"/>
      <c r="R22" s="975"/>
      <c r="S22" s="975"/>
      <c r="T22" s="1010"/>
      <c r="U22" s="1011"/>
      <c r="V22" s="976"/>
      <c r="W22" s="976"/>
      <c r="X22" s="976"/>
      <c r="Y22" s="976"/>
      <c r="Z22" s="976"/>
      <c r="AA22" s="976"/>
      <c r="AB22" s="987"/>
      <c r="AC22" s="982"/>
      <c r="AD22" s="411"/>
      <c r="AE22" s="411"/>
      <c r="AF22" s="411"/>
      <c r="AG22" s="411"/>
      <c r="AH22" s="411"/>
      <c r="AI22" s="411"/>
      <c r="AJ22" s="668"/>
      <c r="AK22" s="143"/>
    </row>
    <row r="23" spans="1:37" ht="12" customHeight="1">
      <c r="A23" s="143"/>
      <c r="B23" s="143"/>
      <c r="C23" s="143"/>
      <c r="D23" s="988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659"/>
      <c r="U23" s="1012"/>
      <c r="V23" s="979"/>
      <c r="W23" s="979"/>
      <c r="X23" s="979"/>
      <c r="Y23" s="979"/>
      <c r="Z23" s="979"/>
      <c r="AA23" s="979"/>
      <c r="AB23" s="980"/>
      <c r="AC23" s="983"/>
      <c r="AD23" s="421"/>
      <c r="AE23" s="421"/>
      <c r="AF23" s="421"/>
      <c r="AG23" s="421"/>
      <c r="AH23" s="421"/>
      <c r="AI23" s="421"/>
      <c r="AJ23" s="984"/>
      <c r="AK23" s="143"/>
    </row>
    <row r="24" spans="1:37" ht="12" customHeight="1">
      <c r="A24" s="143"/>
      <c r="B24" s="143"/>
      <c r="C24" s="143"/>
      <c r="D24" s="1013">
        <v>203</v>
      </c>
      <c r="E24" s="1015" t="s">
        <v>148</v>
      </c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6"/>
      <c r="U24" s="1017">
        <f>U20-U22</f>
        <v>0</v>
      </c>
      <c r="V24" s="1018"/>
      <c r="W24" s="1018"/>
      <c r="X24" s="1018"/>
      <c r="Y24" s="1018"/>
      <c r="Z24" s="1018"/>
      <c r="AA24" s="1018"/>
      <c r="AB24" s="1019"/>
      <c r="AC24" s="982"/>
      <c r="AD24" s="411"/>
      <c r="AE24" s="411"/>
      <c r="AF24" s="411"/>
      <c r="AG24" s="411"/>
      <c r="AH24" s="411"/>
      <c r="AI24" s="411"/>
      <c r="AJ24" s="668"/>
      <c r="AK24" s="143"/>
    </row>
    <row r="25" spans="1:37" ht="12" customHeight="1">
      <c r="A25" s="143"/>
      <c r="B25" s="143"/>
      <c r="C25" s="143"/>
      <c r="D25" s="1014"/>
      <c r="E25" s="1023" t="s">
        <v>149</v>
      </c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1023"/>
      <c r="R25" s="1023"/>
      <c r="S25" s="1023"/>
      <c r="T25" s="1024"/>
      <c r="U25" s="1020"/>
      <c r="V25" s="1021"/>
      <c r="W25" s="1021"/>
      <c r="X25" s="1021"/>
      <c r="Y25" s="1021"/>
      <c r="Z25" s="1021"/>
      <c r="AA25" s="1021"/>
      <c r="AB25" s="1022"/>
      <c r="AC25" s="983"/>
      <c r="AD25" s="421"/>
      <c r="AE25" s="421"/>
      <c r="AF25" s="421"/>
      <c r="AG25" s="421"/>
      <c r="AH25" s="421"/>
      <c r="AI25" s="421"/>
      <c r="AJ25" s="984"/>
      <c r="AK25" s="143"/>
    </row>
    <row r="26" spans="1:37" ht="9.75" customHeight="1">
      <c r="A26" s="143"/>
      <c r="B26" s="143"/>
      <c r="C26" s="143"/>
      <c r="D26" s="1013">
        <v>204</v>
      </c>
      <c r="E26" s="1015" t="s">
        <v>275</v>
      </c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6"/>
      <c r="U26" s="1011"/>
      <c r="V26" s="976"/>
      <c r="W26" s="976"/>
      <c r="X26" s="976"/>
      <c r="Y26" s="976"/>
      <c r="Z26" s="976"/>
      <c r="AA26" s="976"/>
      <c r="AB26" s="987"/>
      <c r="AC26" s="982"/>
      <c r="AD26" s="411"/>
      <c r="AE26" s="411"/>
      <c r="AF26" s="411"/>
      <c r="AG26" s="411"/>
      <c r="AH26" s="411"/>
      <c r="AI26" s="411"/>
      <c r="AJ26" s="668"/>
      <c r="AK26" s="143"/>
    </row>
    <row r="27" spans="1:37" ht="9.75" customHeight="1">
      <c r="A27" s="143"/>
      <c r="B27" s="143"/>
      <c r="C27" s="143"/>
      <c r="D27" s="1025"/>
      <c r="E27" s="875" t="s">
        <v>150</v>
      </c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1031"/>
      <c r="U27" s="1026"/>
      <c r="V27" s="1027"/>
      <c r="W27" s="1027"/>
      <c r="X27" s="1027"/>
      <c r="Y27" s="1027"/>
      <c r="Z27" s="1027"/>
      <c r="AA27" s="1027"/>
      <c r="AB27" s="1028"/>
      <c r="AC27" s="1029"/>
      <c r="AD27" s="433"/>
      <c r="AE27" s="433"/>
      <c r="AF27" s="433"/>
      <c r="AG27" s="433"/>
      <c r="AH27" s="433"/>
      <c r="AI27" s="433"/>
      <c r="AJ27" s="1030"/>
      <c r="AK27" s="143"/>
    </row>
    <row r="28" spans="1:37" ht="9.75" customHeight="1">
      <c r="A28" s="143"/>
      <c r="B28" s="143"/>
      <c r="C28" s="143"/>
      <c r="D28" s="1014"/>
      <c r="E28" s="1023" t="s">
        <v>151</v>
      </c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3"/>
      <c r="Q28" s="1023"/>
      <c r="R28" s="1023"/>
      <c r="S28" s="1023"/>
      <c r="T28" s="1024"/>
      <c r="U28" s="1012"/>
      <c r="V28" s="979"/>
      <c r="W28" s="979"/>
      <c r="X28" s="979"/>
      <c r="Y28" s="979"/>
      <c r="Z28" s="979"/>
      <c r="AA28" s="979"/>
      <c r="AB28" s="980"/>
      <c r="AC28" s="983"/>
      <c r="AD28" s="421"/>
      <c r="AE28" s="421"/>
      <c r="AF28" s="421"/>
      <c r="AG28" s="421"/>
      <c r="AH28" s="421"/>
      <c r="AI28" s="421"/>
      <c r="AJ28" s="984"/>
      <c r="AK28" s="143"/>
    </row>
    <row r="29" spans="1:37" ht="9.75" customHeight="1">
      <c r="A29" s="143"/>
      <c r="B29" s="143"/>
      <c r="C29" s="143"/>
      <c r="D29" s="1013">
        <v>205</v>
      </c>
      <c r="E29" s="1015" t="s">
        <v>275</v>
      </c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  <c r="Q29" s="1015"/>
      <c r="R29" s="1015"/>
      <c r="S29" s="1015"/>
      <c r="T29" s="1016"/>
      <c r="U29" s="1011"/>
      <c r="V29" s="976"/>
      <c r="W29" s="976"/>
      <c r="X29" s="976"/>
      <c r="Y29" s="976"/>
      <c r="Z29" s="976"/>
      <c r="AA29" s="976"/>
      <c r="AB29" s="987"/>
      <c r="AC29" s="982"/>
      <c r="AD29" s="411"/>
      <c r="AE29" s="411"/>
      <c r="AF29" s="411"/>
      <c r="AG29" s="411"/>
      <c r="AH29" s="411"/>
      <c r="AI29" s="411"/>
      <c r="AJ29" s="668"/>
      <c r="AK29" s="143"/>
    </row>
    <row r="30" spans="1:37" ht="9.75" customHeight="1">
      <c r="A30" s="143"/>
      <c r="B30" s="143"/>
      <c r="C30" s="143"/>
      <c r="D30" s="1025"/>
      <c r="E30" s="875" t="s">
        <v>152</v>
      </c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5"/>
      <c r="R30" s="875"/>
      <c r="S30" s="875"/>
      <c r="T30" s="1031"/>
      <c r="U30" s="1026"/>
      <c r="V30" s="1027"/>
      <c r="W30" s="1027"/>
      <c r="X30" s="1027"/>
      <c r="Y30" s="1027"/>
      <c r="Z30" s="1027"/>
      <c r="AA30" s="1027"/>
      <c r="AB30" s="1028"/>
      <c r="AC30" s="1029"/>
      <c r="AD30" s="433"/>
      <c r="AE30" s="433"/>
      <c r="AF30" s="433"/>
      <c r="AG30" s="433"/>
      <c r="AH30" s="433"/>
      <c r="AI30" s="433"/>
      <c r="AJ30" s="1030"/>
      <c r="AK30" s="143"/>
    </row>
    <row r="31" spans="1:37" ht="9.75" customHeight="1">
      <c r="A31" s="143"/>
      <c r="B31" s="143"/>
      <c r="C31" s="143"/>
      <c r="D31" s="1014"/>
      <c r="E31" s="1023" t="s">
        <v>151</v>
      </c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4"/>
      <c r="U31" s="1012"/>
      <c r="V31" s="979"/>
      <c r="W31" s="979"/>
      <c r="X31" s="979"/>
      <c r="Y31" s="979"/>
      <c r="Z31" s="979"/>
      <c r="AA31" s="979"/>
      <c r="AB31" s="980"/>
      <c r="AC31" s="983"/>
      <c r="AD31" s="421"/>
      <c r="AE31" s="421"/>
      <c r="AF31" s="421"/>
      <c r="AG31" s="421"/>
      <c r="AH31" s="421"/>
      <c r="AI31" s="421"/>
      <c r="AJ31" s="984"/>
      <c r="AK31" s="143"/>
    </row>
    <row r="32" spans="1:37" ht="12" customHeight="1">
      <c r="A32" s="143"/>
      <c r="B32" s="143"/>
      <c r="C32" s="143"/>
      <c r="D32" s="239">
        <v>206</v>
      </c>
      <c r="E32" s="1015" t="s">
        <v>153</v>
      </c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6"/>
      <c r="U32" s="1017">
        <f>U24+U26-U29</f>
        <v>0</v>
      </c>
      <c r="V32" s="1018"/>
      <c r="W32" s="1018"/>
      <c r="X32" s="1018"/>
      <c r="Y32" s="1018"/>
      <c r="Z32" s="1018"/>
      <c r="AA32" s="1018"/>
      <c r="AB32" s="1019"/>
      <c r="AC32" s="982"/>
      <c r="AD32" s="411"/>
      <c r="AE32" s="411"/>
      <c r="AF32" s="411"/>
      <c r="AG32" s="411"/>
      <c r="AH32" s="411"/>
      <c r="AI32" s="411"/>
      <c r="AJ32" s="668"/>
      <c r="AK32" s="143"/>
    </row>
    <row r="33" spans="1:37" ht="12" customHeight="1">
      <c r="A33" s="143"/>
      <c r="B33" s="143"/>
      <c r="C33" s="143"/>
      <c r="D33" s="235"/>
      <c r="E33" s="1023" t="s">
        <v>154</v>
      </c>
      <c r="F33" s="1023"/>
      <c r="G33" s="1023"/>
      <c r="H33" s="1023"/>
      <c r="I33" s="1023"/>
      <c r="J33" s="1023"/>
      <c r="K33" s="1023"/>
      <c r="L33" s="1023"/>
      <c r="M33" s="1023"/>
      <c r="N33" s="1023"/>
      <c r="O33" s="1023"/>
      <c r="P33" s="1023"/>
      <c r="Q33" s="1023"/>
      <c r="R33" s="1023"/>
      <c r="S33" s="1023"/>
      <c r="T33" s="1024"/>
      <c r="U33" s="1020"/>
      <c r="V33" s="1021"/>
      <c r="W33" s="1021"/>
      <c r="X33" s="1021"/>
      <c r="Y33" s="1021"/>
      <c r="Z33" s="1021"/>
      <c r="AA33" s="1021"/>
      <c r="AB33" s="1022"/>
      <c r="AC33" s="983"/>
      <c r="AD33" s="421"/>
      <c r="AE33" s="421"/>
      <c r="AF33" s="421"/>
      <c r="AG33" s="421"/>
      <c r="AH33" s="421"/>
      <c r="AI33" s="421"/>
      <c r="AJ33" s="984"/>
      <c r="AK33" s="143"/>
    </row>
    <row r="34" spans="1:37" ht="4.5" customHeight="1">
      <c r="A34" s="143"/>
      <c r="B34" s="143"/>
      <c r="C34" s="143"/>
      <c r="D34" s="159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57"/>
      <c r="R34" s="157"/>
      <c r="S34" s="157"/>
      <c r="T34" s="157"/>
      <c r="U34" s="160"/>
      <c r="V34" s="160"/>
      <c r="W34" s="160"/>
      <c r="X34" s="160"/>
      <c r="Y34" s="160"/>
      <c r="Z34" s="160"/>
      <c r="AA34" s="160"/>
      <c r="AB34" s="157"/>
      <c r="AC34" s="157"/>
      <c r="AD34" s="157"/>
      <c r="AE34" s="157"/>
      <c r="AF34" s="157"/>
      <c r="AG34" s="157"/>
      <c r="AH34" s="157"/>
      <c r="AI34" s="157"/>
      <c r="AJ34" s="157"/>
      <c r="AK34" s="143"/>
    </row>
    <row r="35" spans="1:37" ht="9.75" customHeight="1">
      <c r="A35" s="143"/>
      <c r="B35" s="143"/>
      <c r="C35" s="143"/>
      <c r="D35" s="974" t="s">
        <v>246</v>
      </c>
      <c r="E35" s="975"/>
      <c r="F35" s="975"/>
      <c r="G35" s="975"/>
      <c r="H35" s="975"/>
      <c r="I35" s="976"/>
      <c r="J35" s="977"/>
      <c r="K35" s="977"/>
      <c r="L35" s="977"/>
      <c r="M35" s="977"/>
      <c r="N35" s="977"/>
      <c r="O35" s="977"/>
      <c r="P35" s="977"/>
      <c r="Q35" s="977"/>
      <c r="R35" s="977"/>
      <c r="S35" s="978"/>
      <c r="T35" s="974" t="s">
        <v>248</v>
      </c>
      <c r="U35" s="975"/>
      <c r="V35" s="975"/>
      <c r="W35" s="975"/>
      <c r="X35" s="975"/>
      <c r="Y35" s="976"/>
      <c r="Z35" s="976"/>
      <c r="AA35" s="976"/>
      <c r="AB35" s="976"/>
      <c r="AC35" s="976"/>
      <c r="AD35" s="976"/>
      <c r="AE35" s="976"/>
      <c r="AF35" s="976"/>
      <c r="AG35" s="976"/>
      <c r="AH35" s="976"/>
      <c r="AI35" s="976"/>
      <c r="AJ35" s="987"/>
      <c r="AK35" s="143"/>
    </row>
    <row r="36" spans="1:37" ht="9.75" customHeight="1">
      <c r="A36" s="143"/>
      <c r="B36" s="143"/>
      <c r="C36" s="143"/>
      <c r="D36" s="988" t="s">
        <v>247</v>
      </c>
      <c r="E36" s="989"/>
      <c r="F36" s="989"/>
      <c r="G36" s="989"/>
      <c r="H36" s="98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80"/>
      <c r="T36" s="988" t="s">
        <v>247</v>
      </c>
      <c r="U36" s="989"/>
      <c r="V36" s="989"/>
      <c r="W36" s="989"/>
      <c r="X36" s="989"/>
      <c r="Y36" s="979"/>
      <c r="Z36" s="979"/>
      <c r="AA36" s="979"/>
      <c r="AB36" s="979"/>
      <c r="AC36" s="979"/>
      <c r="AD36" s="979"/>
      <c r="AE36" s="979"/>
      <c r="AF36" s="979"/>
      <c r="AG36" s="979"/>
      <c r="AH36" s="979"/>
      <c r="AI36" s="979"/>
      <c r="AJ36" s="980"/>
      <c r="AK36" s="143"/>
    </row>
    <row r="37" spans="1:37" ht="19.5" customHeight="1">
      <c r="A37" s="143"/>
      <c r="B37" s="143"/>
      <c r="C37" s="143"/>
      <c r="D37" s="981" t="s">
        <v>194</v>
      </c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  <c r="Q37" s="981"/>
      <c r="R37" s="981"/>
      <c r="S37" s="981"/>
      <c r="T37" s="981"/>
      <c r="U37" s="981"/>
      <c r="V37" s="981"/>
      <c r="W37" s="981"/>
      <c r="X37" s="981"/>
      <c r="Y37" s="981"/>
      <c r="Z37" s="981"/>
      <c r="AA37" s="981"/>
      <c r="AB37" s="981"/>
      <c r="AC37" s="981"/>
      <c r="AD37" s="981"/>
      <c r="AE37" s="981"/>
      <c r="AF37" s="981"/>
      <c r="AG37" s="981"/>
      <c r="AH37" s="981"/>
      <c r="AI37" s="981"/>
      <c r="AJ37" s="981"/>
      <c r="AK37" s="143"/>
    </row>
    <row r="38" spans="1:37" ht="12.75" customHeight="1">
      <c r="A38" s="143"/>
      <c r="B38" s="143"/>
      <c r="C38" s="143"/>
      <c r="D38" s="993" t="s">
        <v>88</v>
      </c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157"/>
      <c r="AA38" s="157"/>
      <c r="AB38" s="157"/>
      <c r="AC38" s="143"/>
      <c r="AD38" s="143"/>
      <c r="AE38" s="143"/>
      <c r="AF38" s="143"/>
      <c r="AG38" s="157"/>
      <c r="AH38" s="157"/>
      <c r="AI38" s="157"/>
      <c r="AJ38" s="157"/>
      <c r="AK38" s="143"/>
    </row>
    <row r="39" spans="1:37" ht="3" customHeight="1">
      <c r="A39" s="143"/>
      <c r="B39" s="143"/>
      <c r="C39" s="143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57"/>
      <c r="Z39" s="157"/>
      <c r="AA39" s="157"/>
      <c r="AB39" s="157"/>
      <c r="AC39" s="143"/>
      <c r="AD39" s="143"/>
      <c r="AE39" s="143"/>
      <c r="AF39" s="143"/>
      <c r="AG39" s="157"/>
      <c r="AH39" s="157"/>
      <c r="AI39" s="157"/>
      <c r="AJ39" s="157"/>
      <c r="AK39" s="143"/>
    </row>
    <row r="40" spans="1:39" ht="12" customHeight="1">
      <c r="A40" s="143"/>
      <c r="B40" s="143"/>
      <c r="C40" s="143"/>
      <c r="D40" s="982" t="s">
        <v>155</v>
      </c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982" t="s">
        <v>156</v>
      </c>
      <c r="R40" s="411"/>
      <c r="S40" s="411"/>
      <c r="T40" s="411"/>
      <c r="U40" s="411"/>
      <c r="V40" s="668"/>
      <c r="W40" s="982" t="s">
        <v>157</v>
      </c>
      <c r="X40" s="411"/>
      <c r="Y40" s="411"/>
      <c r="Z40" s="411"/>
      <c r="AA40" s="411"/>
      <c r="AB40" s="668"/>
      <c r="AC40" s="982" t="s">
        <v>158</v>
      </c>
      <c r="AD40" s="411"/>
      <c r="AE40" s="411"/>
      <c r="AF40" s="411"/>
      <c r="AG40" s="411"/>
      <c r="AH40" s="668"/>
      <c r="AI40" s="985" t="s">
        <v>159</v>
      </c>
      <c r="AJ40" s="986"/>
      <c r="AK40" s="143"/>
      <c r="AM40" s="17" t="s">
        <v>323</v>
      </c>
    </row>
    <row r="41" spans="1:37" ht="7.5" customHeight="1">
      <c r="A41" s="143"/>
      <c r="B41" s="143"/>
      <c r="C41" s="143"/>
      <c r="D41" s="983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983"/>
      <c r="R41" s="421"/>
      <c r="S41" s="421"/>
      <c r="T41" s="421"/>
      <c r="U41" s="421"/>
      <c r="V41" s="984"/>
      <c r="W41" s="983"/>
      <c r="X41" s="421"/>
      <c r="Y41" s="421"/>
      <c r="Z41" s="421"/>
      <c r="AA41" s="421"/>
      <c r="AB41" s="984"/>
      <c r="AC41" s="990" t="s">
        <v>160</v>
      </c>
      <c r="AD41" s="991"/>
      <c r="AE41" s="991"/>
      <c r="AF41" s="991"/>
      <c r="AG41" s="991"/>
      <c r="AH41" s="992"/>
      <c r="AI41" s="985"/>
      <c r="AJ41" s="986"/>
      <c r="AK41" s="143"/>
    </row>
    <row r="42" spans="1:41" ht="19.5" customHeight="1">
      <c r="A42" s="143"/>
      <c r="B42" s="143"/>
      <c r="C42" s="143"/>
      <c r="D42" s="985">
        <v>1</v>
      </c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985">
        <v>2</v>
      </c>
      <c r="R42" s="414"/>
      <c r="S42" s="414"/>
      <c r="T42" s="414"/>
      <c r="U42" s="414"/>
      <c r="V42" s="1009"/>
      <c r="W42" s="985">
        <v>3</v>
      </c>
      <c r="X42" s="414"/>
      <c r="Y42" s="414"/>
      <c r="Z42" s="414"/>
      <c r="AA42" s="414"/>
      <c r="AB42" s="1009"/>
      <c r="AC42" s="985">
        <v>4</v>
      </c>
      <c r="AD42" s="414"/>
      <c r="AE42" s="414"/>
      <c r="AF42" s="414"/>
      <c r="AG42" s="414"/>
      <c r="AH42" s="1009"/>
      <c r="AI42" s="985">
        <v>5</v>
      </c>
      <c r="AJ42" s="1008"/>
      <c r="AK42" s="143"/>
      <c r="AL42" s="56" t="s">
        <v>184</v>
      </c>
      <c r="AM42" s="57" t="s">
        <v>185</v>
      </c>
      <c r="AN42" s="56"/>
      <c r="AO42" s="57"/>
    </row>
    <row r="43" spans="1:41" ht="21.75" customHeight="1">
      <c r="A43" s="143"/>
      <c r="B43" s="143"/>
      <c r="C43" s="143"/>
      <c r="D43" s="175">
        <v>1</v>
      </c>
      <c r="E43" s="55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9"/>
      <c r="Q43" s="1032"/>
      <c r="R43" s="1033"/>
      <c r="S43" s="1033"/>
      <c r="T43" s="1033"/>
      <c r="U43" s="1033"/>
      <c r="V43" s="1034"/>
      <c r="W43" s="1035">
        <v>0</v>
      </c>
      <c r="X43" s="1036"/>
      <c r="Y43" s="1036"/>
      <c r="Z43" s="1036"/>
      <c r="AA43" s="1036"/>
      <c r="AB43" s="1037"/>
      <c r="AC43" s="1035">
        <f>Q43-W43</f>
        <v>0</v>
      </c>
      <c r="AD43" s="1036"/>
      <c r="AE43" s="1036"/>
      <c r="AF43" s="1036"/>
      <c r="AG43" s="1036"/>
      <c r="AH43" s="1037"/>
      <c r="AI43" s="1038"/>
      <c r="AJ43" s="1039"/>
      <c r="AK43" s="143"/>
      <c r="AL43" s="56" t="s">
        <v>179</v>
      </c>
      <c r="AM43" s="57" t="s">
        <v>189</v>
      </c>
      <c r="AN43" s="56"/>
      <c r="AO43" s="57"/>
    </row>
    <row r="44" spans="1:41" ht="21.75" customHeight="1">
      <c r="A44" s="143"/>
      <c r="B44" s="143"/>
      <c r="C44" s="143"/>
      <c r="D44" s="175">
        <v>2</v>
      </c>
      <c r="E44" s="55"/>
      <c r="F44" s="1048"/>
      <c r="G44" s="1048"/>
      <c r="H44" s="1048"/>
      <c r="I44" s="1048"/>
      <c r="J44" s="1048"/>
      <c r="K44" s="1048"/>
      <c r="L44" s="1048"/>
      <c r="M44" s="1048"/>
      <c r="N44" s="1048"/>
      <c r="O44" s="1048"/>
      <c r="P44" s="1049"/>
      <c r="Q44" s="1032"/>
      <c r="R44" s="1033"/>
      <c r="S44" s="1033"/>
      <c r="T44" s="1033"/>
      <c r="U44" s="1033"/>
      <c r="V44" s="1034"/>
      <c r="W44" s="1035">
        <v>0</v>
      </c>
      <c r="X44" s="1036"/>
      <c r="Y44" s="1036"/>
      <c r="Z44" s="1036"/>
      <c r="AA44" s="1036"/>
      <c r="AB44" s="1037"/>
      <c r="AC44" s="1035">
        <f>Q44-W44</f>
        <v>0</v>
      </c>
      <c r="AD44" s="1036"/>
      <c r="AE44" s="1036"/>
      <c r="AF44" s="1036"/>
      <c r="AG44" s="1036"/>
      <c r="AH44" s="1037"/>
      <c r="AI44" s="1038"/>
      <c r="AJ44" s="1039"/>
      <c r="AK44" s="143"/>
      <c r="AL44" s="56" t="s">
        <v>180</v>
      </c>
      <c r="AM44" s="57" t="s">
        <v>190</v>
      </c>
      <c r="AN44" s="56"/>
      <c r="AO44" s="57"/>
    </row>
    <row r="45" spans="1:41" ht="21.75" customHeight="1">
      <c r="A45" s="143"/>
      <c r="B45" s="143"/>
      <c r="C45" s="143"/>
      <c r="D45" s="175">
        <v>3</v>
      </c>
      <c r="E45" s="55"/>
      <c r="F45" s="1048"/>
      <c r="G45" s="1048"/>
      <c r="H45" s="1048"/>
      <c r="I45" s="1048"/>
      <c r="J45" s="1048"/>
      <c r="K45" s="1048"/>
      <c r="L45" s="1048"/>
      <c r="M45" s="1048"/>
      <c r="N45" s="1048"/>
      <c r="O45" s="1048"/>
      <c r="P45" s="1049"/>
      <c r="Q45" s="1032"/>
      <c r="R45" s="1033"/>
      <c r="S45" s="1033"/>
      <c r="T45" s="1033"/>
      <c r="U45" s="1033"/>
      <c r="V45" s="1034"/>
      <c r="W45" s="1035">
        <v>0</v>
      </c>
      <c r="X45" s="1036"/>
      <c r="Y45" s="1036"/>
      <c r="Z45" s="1036"/>
      <c r="AA45" s="1036"/>
      <c r="AB45" s="1037"/>
      <c r="AC45" s="1035">
        <f>Q45-W45</f>
        <v>0</v>
      </c>
      <c r="AD45" s="1036"/>
      <c r="AE45" s="1036"/>
      <c r="AF45" s="1036"/>
      <c r="AG45" s="1036"/>
      <c r="AH45" s="1037"/>
      <c r="AI45" s="1038"/>
      <c r="AJ45" s="1039"/>
      <c r="AK45" s="143"/>
      <c r="AL45" s="56" t="s">
        <v>181</v>
      </c>
      <c r="AM45" s="57" t="s">
        <v>191</v>
      </c>
      <c r="AN45" s="57"/>
      <c r="AO45" s="57"/>
    </row>
    <row r="46" spans="1:41" ht="21.75" customHeight="1">
      <c r="A46" s="143"/>
      <c r="B46" s="143"/>
      <c r="C46" s="143"/>
      <c r="D46" s="176">
        <v>4</v>
      </c>
      <c r="E46" s="55"/>
      <c r="F46" s="1048"/>
      <c r="G46" s="1048"/>
      <c r="H46" s="1048"/>
      <c r="I46" s="1048"/>
      <c r="J46" s="1048"/>
      <c r="K46" s="1048"/>
      <c r="L46" s="1048"/>
      <c r="M46" s="1048"/>
      <c r="N46" s="1048"/>
      <c r="O46" s="1048"/>
      <c r="P46" s="1049"/>
      <c r="Q46" s="1032"/>
      <c r="R46" s="1033"/>
      <c r="S46" s="1033"/>
      <c r="T46" s="1033"/>
      <c r="U46" s="1033"/>
      <c r="V46" s="1034"/>
      <c r="W46" s="1035">
        <v>0</v>
      </c>
      <c r="X46" s="1036"/>
      <c r="Y46" s="1036"/>
      <c r="Z46" s="1036"/>
      <c r="AA46" s="1036"/>
      <c r="AB46" s="1037"/>
      <c r="AC46" s="1035">
        <f>Q46-W46</f>
        <v>0</v>
      </c>
      <c r="AD46" s="1036"/>
      <c r="AE46" s="1036"/>
      <c r="AF46" s="1036"/>
      <c r="AG46" s="1036"/>
      <c r="AH46" s="1037"/>
      <c r="AI46" s="1038"/>
      <c r="AJ46" s="1039"/>
      <c r="AK46" s="143"/>
      <c r="AL46" s="56" t="s">
        <v>182</v>
      </c>
      <c r="AM46" s="57" t="s">
        <v>321</v>
      </c>
      <c r="AN46" s="57"/>
      <c r="AO46" s="57"/>
    </row>
    <row r="47" spans="1:41" ht="21.75" customHeight="1">
      <c r="A47" s="143"/>
      <c r="B47" s="143"/>
      <c r="C47" s="143"/>
      <c r="D47" s="1040" t="s">
        <v>161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503"/>
      <c r="Q47" s="1035">
        <f>SUM(Q43:V46)</f>
        <v>0</v>
      </c>
      <c r="R47" s="1041"/>
      <c r="S47" s="1041"/>
      <c r="T47" s="1041"/>
      <c r="U47" s="1041"/>
      <c r="V47" s="1042"/>
      <c r="W47" s="1035">
        <f>SUM(W43:AB46)</f>
        <v>0</v>
      </c>
      <c r="X47" s="1041"/>
      <c r="Y47" s="1041"/>
      <c r="Z47" s="1041"/>
      <c r="AA47" s="1041"/>
      <c r="AB47" s="1042"/>
      <c r="AC47" s="1035">
        <f>MAX(AC43,0)+MAX(AC44,0)+MAX(AC45,0)+MAX(AC46,0)</f>
        <v>0</v>
      </c>
      <c r="AD47" s="1036"/>
      <c r="AE47" s="1036"/>
      <c r="AF47" s="1036"/>
      <c r="AG47" s="1036"/>
      <c r="AH47" s="1037"/>
      <c r="AI47" s="1043"/>
      <c r="AJ47" s="1008"/>
      <c r="AK47" s="143"/>
      <c r="AL47" s="56" t="s">
        <v>183</v>
      </c>
      <c r="AM47" s="57" t="s">
        <v>186</v>
      </c>
      <c r="AN47" s="57"/>
      <c r="AO47" s="57"/>
    </row>
    <row r="48" spans="1:39" ht="24" customHeight="1">
      <c r="A48" s="143"/>
      <c r="B48" s="143"/>
      <c r="C48" s="143"/>
      <c r="D48" s="143"/>
      <c r="E48" s="173"/>
      <c r="F48" s="17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73"/>
      <c r="AD48" s="157"/>
      <c r="AE48" s="157"/>
      <c r="AF48" s="157"/>
      <c r="AG48" s="157"/>
      <c r="AH48" s="157"/>
      <c r="AI48" s="157"/>
      <c r="AJ48" s="157"/>
      <c r="AK48" s="143"/>
      <c r="AM48" s="17" t="s">
        <v>324</v>
      </c>
    </row>
    <row r="49" spans="1:41" ht="19.5" customHeight="1">
      <c r="A49" s="143"/>
      <c r="B49" s="143"/>
      <c r="C49" s="143"/>
      <c r="D49" s="174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985" t="s">
        <v>29</v>
      </c>
      <c r="V49" s="414"/>
      <c r="W49" s="414"/>
      <c r="X49" s="414"/>
      <c r="Y49" s="414"/>
      <c r="Z49" s="414"/>
      <c r="AA49" s="414"/>
      <c r="AB49" s="1009"/>
      <c r="AC49" s="985" t="s">
        <v>30</v>
      </c>
      <c r="AD49" s="414"/>
      <c r="AE49" s="414"/>
      <c r="AF49" s="414"/>
      <c r="AG49" s="414"/>
      <c r="AH49" s="414"/>
      <c r="AI49" s="414"/>
      <c r="AJ49" s="1009"/>
      <c r="AK49" s="143"/>
      <c r="AL49" s="260" t="s">
        <v>187</v>
      </c>
      <c r="AM49" s="971" t="s">
        <v>322</v>
      </c>
      <c r="AN49" s="971"/>
      <c r="AO49" s="971"/>
    </row>
    <row r="50" spans="1:41" ht="10.5" customHeight="1">
      <c r="A50" s="143"/>
      <c r="B50" s="143"/>
      <c r="C50" s="143"/>
      <c r="D50" s="974">
        <v>207</v>
      </c>
      <c r="E50" s="975" t="s">
        <v>162</v>
      </c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1010"/>
      <c r="U50" s="1017">
        <f>SUM(Q43:V46)</f>
        <v>0</v>
      </c>
      <c r="V50" s="1018"/>
      <c r="W50" s="1018"/>
      <c r="X50" s="1018"/>
      <c r="Y50" s="1018"/>
      <c r="Z50" s="1018"/>
      <c r="AA50" s="1018"/>
      <c r="AB50" s="1019"/>
      <c r="AC50" s="982"/>
      <c r="AD50" s="411"/>
      <c r="AE50" s="411"/>
      <c r="AF50" s="411"/>
      <c r="AG50" s="411"/>
      <c r="AH50" s="411"/>
      <c r="AI50" s="411"/>
      <c r="AJ50" s="668"/>
      <c r="AK50" s="143"/>
      <c r="AL50" s="260" t="s">
        <v>188</v>
      </c>
      <c r="AM50" s="259" t="s">
        <v>384</v>
      </c>
      <c r="AN50" s="259"/>
      <c r="AO50" s="259"/>
    </row>
    <row r="51" spans="1:41" ht="10.5" customHeight="1">
      <c r="A51" s="143"/>
      <c r="B51" s="143"/>
      <c r="C51" s="143"/>
      <c r="D51" s="988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659"/>
      <c r="U51" s="1020"/>
      <c r="V51" s="1021"/>
      <c r="W51" s="1021"/>
      <c r="X51" s="1021"/>
      <c r="Y51" s="1021"/>
      <c r="Z51" s="1021"/>
      <c r="AA51" s="1021"/>
      <c r="AB51" s="1022"/>
      <c r="AC51" s="983"/>
      <c r="AD51" s="421"/>
      <c r="AE51" s="421"/>
      <c r="AF51" s="421"/>
      <c r="AG51" s="421"/>
      <c r="AH51" s="421"/>
      <c r="AI51" s="421"/>
      <c r="AJ51" s="984"/>
      <c r="AK51" s="143"/>
      <c r="AL51" s="260" t="s">
        <v>2</v>
      </c>
      <c r="AM51" s="259" t="s">
        <v>192</v>
      </c>
      <c r="AN51" s="259"/>
      <c r="AO51" s="259"/>
    </row>
    <row r="52" spans="1:41" ht="10.5" customHeight="1">
      <c r="A52" s="143"/>
      <c r="B52" s="143"/>
      <c r="C52" s="143"/>
      <c r="D52" s="974">
        <v>208</v>
      </c>
      <c r="E52" s="975" t="s">
        <v>163</v>
      </c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1010"/>
      <c r="U52" s="1017">
        <f>((MIN(Q43,W43))+(MIN(Q44,W44))+(MIN(Q45,W45))+(MIN(Q46,W46)))</f>
        <v>0</v>
      </c>
      <c r="V52" s="1018"/>
      <c r="W52" s="1018"/>
      <c r="X52" s="1018"/>
      <c r="Y52" s="1018"/>
      <c r="Z52" s="1018"/>
      <c r="AA52" s="1018"/>
      <c r="AB52" s="1019"/>
      <c r="AC52" s="982"/>
      <c r="AD52" s="411"/>
      <c r="AE52" s="411"/>
      <c r="AF52" s="411"/>
      <c r="AG52" s="411"/>
      <c r="AH52" s="411"/>
      <c r="AI52" s="411"/>
      <c r="AJ52" s="668"/>
      <c r="AK52" s="143"/>
      <c r="AL52" s="260"/>
      <c r="AM52" s="259"/>
      <c r="AN52" s="259"/>
      <c r="AO52" s="259"/>
    </row>
    <row r="53" spans="1:41" ht="10.5" customHeight="1">
      <c r="A53" s="143"/>
      <c r="B53" s="143"/>
      <c r="C53" s="143"/>
      <c r="D53" s="988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659"/>
      <c r="U53" s="1020"/>
      <c r="V53" s="1021"/>
      <c r="W53" s="1021"/>
      <c r="X53" s="1021"/>
      <c r="Y53" s="1021"/>
      <c r="Z53" s="1021"/>
      <c r="AA53" s="1021"/>
      <c r="AB53" s="1022"/>
      <c r="AC53" s="983"/>
      <c r="AD53" s="421"/>
      <c r="AE53" s="421"/>
      <c r="AF53" s="421"/>
      <c r="AG53" s="421"/>
      <c r="AH53" s="421"/>
      <c r="AI53" s="421"/>
      <c r="AJ53" s="984"/>
      <c r="AK53" s="143"/>
      <c r="AL53" s="260"/>
      <c r="AM53" s="259"/>
      <c r="AN53" s="259"/>
      <c r="AO53" s="259"/>
    </row>
    <row r="54" spans="1:37" ht="10.5" customHeight="1">
      <c r="A54" s="143"/>
      <c r="B54" s="143"/>
      <c r="C54" s="143"/>
      <c r="D54" s="1013">
        <v>209</v>
      </c>
      <c r="E54" s="1015" t="s">
        <v>164</v>
      </c>
      <c r="F54" s="1015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5"/>
      <c r="R54" s="1015"/>
      <c r="S54" s="1015"/>
      <c r="T54" s="1016"/>
      <c r="U54" s="1017">
        <f>U50-U52</f>
        <v>0</v>
      </c>
      <c r="V54" s="1018"/>
      <c r="W54" s="1018"/>
      <c r="X54" s="1018"/>
      <c r="Y54" s="1018"/>
      <c r="Z54" s="1018"/>
      <c r="AA54" s="1018"/>
      <c r="AB54" s="1019"/>
      <c r="AC54" s="982"/>
      <c r="AD54" s="411"/>
      <c r="AE54" s="411"/>
      <c r="AF54" s="411"/>
      <c r="AG54" s="411"/>
      <c r="AH54" s="411"/>
      <c r="AI54" s="411"/>
      <c r="AJ54" s="668"/>
      <c r="AK54" s="143"/>
    </row>
    <row r="55" spans="1:37" ht="10.5" customHeight="1">
      <c r="A55" s="143"/>
      <c r="B55" s="143"/>
      <c r="C55" s="143"/>
      <c r="D55" s="1014"/>
      <c r="E55" s="1023" t="s">
        <v>165</v>
      </c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4"/>
      <c r="U55" s="1020"/>
      <c r="V55" s="1021"/>
      <c r="W55" s="1021"/>
      <c r="X55" s="1021"/>
      <c r="Y55" s="1021"/>
      <c r="Z55" s="1021"/>
      <c r="AA55" s="1021"/>
      <c r="AB55" s="1022"/>
      <c r="AC55" s="983"/>
      <c r="AD55" s="421"/>
      <c r="AE55" s="421"/>
      <c r="AF55" s="421"/>
      <c r="AG55" s="421"/>
      <c r="AH55" s="421"/>
      <c r="AI55" s="421"/>
      <c r="AJ55" s="984"/>
      <c r="AK55" s="143"/>
    </row>
    <row r="56" spans="1:37" ht="12" customHeight="1">
      <c r="A56" s="143"/>
      <c r="B56" s="143"/>
      <c r="C56" s="143"/>
      <c r="D56" s="178"/>
      <c r="E56" s="179"/>
      <c r="F56" s="179"/>
      <c r="G56" s="180"/>
      <c r="H56" s="180"/>
      <c r="I56" s="180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79"/>
      <c r="AE56" s="179"/>
      <c r="AF56" s="179"/>
      <c r="AG56" s="159"/>
      <c r="AH56" s="159"/>
      <c r="AI56" s="159"/>
      <c r="AJ56" s="159"/>
      <c r="AK56" s="143"/>
    </row>
    <row r="57" spans="1:37" ht="12" customHeight="1">
      <c r="A57" s="143"/>
      <c r="B57" s="143"/>
      <c r="C57" s="143"/>
      <c r="D57" s="178"/>
      <c r="E57" s="179"/>
      <c r="F57" s="179"/>
      <c r="G57" s="180"/>
      <c r="H57" s="180"/>
      <c r="I57" s="180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79"/>
      <c r="AE57" s="179"/>
      <c r="AF57" s="179"/>
      <c r="AG57" s="159"/>
      <c r="AH57" s="159"/>
      <c r="AI57" s="159"/>
      <c r="AJ57" s="159"/>
      <c r="AK57" s="143"/>
    </row>
    <row r="58" spans="1:37" ht="9.75" customHeight="1">
      <c r="A58" s="143"/>
      <c r="B58" s="143"/>
      <c r="C58" s="143"/>
      <c r="D58" s="1044" t="s">
        <v>381</v>
      </c>
      <c r="E58" s="1045"/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5"/>
      <c r="T58" s="1045"/>
      <c r="U58" s="1045"/>
      <c r="V58" s="1045"/>
      <c r="W58" s="1045"/>
      <c r="X58" s="1045"/>
      <c r="Y58" s="1045"/>
      <c r="Z58" s="1045"/>
      <c r="AA58" s="1045"/>
      <c r="AB58" s="1045"/>
      <c r="AC58" s="1045"/>
      <c r="AD58" s="1045"/>
      <c r="AE58" s="1045"/>
      <c r="AF58" s="1045"/>
      <c r="AG58" s="1045"/>
      <c r="AH58" s="1045"/>
      <c r="AI58" s="1045"/>
      <c r="AJ58" s="1045"/>
      <c r="AK58" s="143"/>
    </row>
    <row r="59" spans="1:37" ht="9.75" customHeight="1">
      <c r="A59" s="143"/>
      <c r="B59" s="143"/>
      <c r="C59" s="143"/>
      <c r="D59" s="1046" t="s">
        <v>276</v>
      </c>
      <c r="E59" s="1045"/>
      <c r="F59" s="1045"/>
      <c r="G59" s="1045"/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45"/>
      <c r="U59" s="1045"/>
      <c r="V59" s="1045"/>
      <c r="W59" s="1045"/>
      <c r="X59" s="1045"/>
      <c r="Y59" s="1045"/>
      <c r="Z59" s="1045"/>
      <c r="AA59" s="1045"/>
      <c r="AB59" s="1045"/>
      <c r="AC59" s="1045"/>
      <c r="AD59" s="1045"/>
      <c r="AE59" s="1045"/>
      <c r="AF59" s="1045"/>
      <c r="AG59" s="1045"/>
      <c r="AH59" s="1045"/>
      <c r="AI59" s="1045"/>
      <c r="AJ59" s="1045"/>
      <c r="AK59" s="143"/>
    </row>
    <row r="60" spans="1:37" ht="9.75" customHeight="1">
      <c r="A60" s="143"/>
      <c r="B60" s="143"/>
      <c r="C60" s="143"/>
      <c r="D60" s="1047" t="s">
        <v>166</v>
      </c>
      <c r="E60" s="1047"/>
      <c r="F60" s="1047"/>
      <c r="G60" s="1047"/>
      <c r="H60" s="1047"/>
      <c r="I60" s="1047"/>
      <c r="J60" s="1047"/>
      <c r="K60" s="1047"/>
      <c r="L60" s="1047"/>
      <c r="M60" s="1047"/>
      <c r="N60" s="1047"/>
      <c r="O60" s="1047"/>
      <c r="P60" s="1047"/>
      <c r="Q60" s="1047"/>
      <c r="R60" s="1047"/>
      <c r="S60" s="1047"/>
      <c r="T60" s="1047"/>
      <c r="U60" s="1047"/>
      <c r="V60" s="1047"/>
      <c r="W60" s="1047"/>
      <c r="X60" s="1047"/>
      <c r="Y60" s="1047"/>
      <c r="Z60" s="1047"/>
      <c r="AA60" s="1047"/>
      <c r="AB60" s="1047"/>
      <c r="AC60" s="1047"/>
      <c r="AD60" s="1047"/>
      <c r="AE60" s="1047"/>
      <c r="AF60" s="1047"/>
      <c r="AG60" s="1047"/>
      <c r="AH60" s="1047"/>
      <c r="AI60" s="1047"/>
      <c r="AJ60" s="1047"/>
      <c r="AK60" s="143"/>
    </row>
    <row r="61" spans="1:37" ht="7.5" customHeight="1">
      <c r="A61" s="143"/>
      <c r="B61" s="143"/>
      <c r="C61" s="143"/>
      <c r="D61" s="179"/>
      <c r="E61" s="179"/>
      <c r="F61" s="179"/>
      <c r="G61" s="159"/>
      <c r="H61" s="159"/>
      <c r="I61" s="159"/>
      <c r="J61" s="159"/>
      <c r="K61" s="159"/>
      <c r="L61" s="159"/>
      <c r="M61" s="15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1"/>
      <c r="AI61" s="181"/>
      <c r="AJ61" s="181"/>
      <c r="AK61" s="143"/>
    </row>
    <row r="62" spans="1:37" ht="12" customHeight="1">
      <c r="A62" s="143"/>
      <c r="B62" s="143"/>
      <c r="C62" s="143"/>
      <c r="D62" s="972"/>
      <c r="E62" s="973"/>
      <c r="F62" s="973"/>
      <c r="G62" s="973"/>
      <c r="H62" s="973"/>
      <c r="I62" s="973"/>
      <c r="J62" s="973"/>
      <c r="K62" s="973"/>
      <c r="L62" s="973"/>
      <c r="M62" s="159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79"/>
      <c r="AG62" s="179"/>
      <c r="AH62" s="157"/>
      <c r="AI62" s="157"/>
      <c r="AJ62" s="157"/>
      <c r="AK62" s="143"/>
    </row>
    <row r="63" spans="1:37" ht="12" customHeight="1">
      <c r="A63" s="143"/>
      <c r="B63" s="143"/>
      <c r="C63" s="143"/>
      <c r="D63" s="972" t="s">
        <v>421</v>
      </c>
      <c r="E63" s="973"/>
      <c r="F63" s="973"/>
      <c r="G63" s="973"/>
      <c r="H63" s="973"/>
      <c r="I63" s="973"/>
      <c r="J63" s="973"/>
      <c r="K63" s="973"/>
      <c r="L63" s="97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</row>
    <row r="64" spans="1:37" ht="12" customHeight="1">
      <c r="A64" s="143"/>
      <c r="B64" s="143"/>
      <c r="C64" s="143"/>
      <c r="D64" s="179"/>
      <c r="E64" s="179"/>
      <c r="F64" s="179"/>
      <c r="G64" s="159"/>
      <c r="H64" s="159"/>
      <c r="I64" s="159"/>
      <c r="J64" s="159"/>
      <c r="K64" s="159"/>
      <c r="L64" s="159"/>
      <c r="M64" s="159"/>
      <c r="N64" s="159"/>
      <c r="O64" s="159"/>
      <c r="P64" s="179"/>
      <c r="Q64" s="179"/>
      <c r="R64" s="179"/>
      <c r="S64" s="179"/>
      <c r="T64" s="179"/>
      <c r="U64" s="159"/>
      <c r="V64" s="159"/>
      <c r="W64" s="159"/>
      <c r="X64" s="159"/>
      <c r="Y64" s="159"/>
      <c r="Z64" s="159"/>
      <c r="AA64" s="159"/>
      <c r="AB64" s="159"/>
      <c r="AC64" s="159"/>
      <c r="AD64" s="179"/>
      <c r="AE64" s="179"/>
      <c r="AF64" s="179"/>
      <c r="AG64" s="179"/>
      <c r="AH64" s="179"/>
      <c r="AI64" s="179"/>
      <c r="AJ64" s="179"/>
      <c r="AK64" s="143"/>
    </row>
    <row r="65" spans="1:37" ht="12" customHeight="1">
      <c r="A65" s="18"/>
      <c r="B65" s="18"/>
      <c r="C65" s="18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19"/>
      <c r="S65" s="19"/>
      <c r="T65" s="19"/>
      <c r="U65" s="20"/>
      <c r="V65" s="20"/>
      <c r="W65" s="20"/>
      <c r="X65" s="20"/>
      <c r="Y65" s="20"/>
      <c r="Z65" s="20"/>
      <c r="AA65" s="20"/>
      <c r="AB65" s="20"/>
      <c r="AC65" s="20"/>
      <c r="AD65" s="21"/>
      <c r="AE65" s="21"/>
      <c r="AF65" s="21"/>
      <c r="AG65" s="21"/>
      <c r="AH65" s="21"/>
      <c r="AI65" s="21"/>
      <c r="AJ65" s="21"/>
      <c r="AK65" s="18"/>
    </row>
    <row r="66" spans="1:37" ht="12" customHeight="1">
      <c r="A66" s="18"/>
      <c r="B66" s="18"/>
      <c r="C66" s="18"/>
      <c r="D66" s="19"/>
      <c r="E66" s="19"/>
      <c r="F66" s="19"/>
      <c r="G66" s="22"/>
      <c r="H66" s="22"/>
      <c r="I66" s="2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9"/>
      <c r="X66" s="19"/>
      <c r="Y66" s="19"/>
      <c r="Z66" s="19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18"/>
    </row>
    <row r="67" spans="1:37" ht="12" customHeight="1">
      <c r="A67" s="18"/>
      <c r="B67" s="18"/>
      <c r="C67" s="18"/>
      <c r="D67" s="19"/>
      <c r="E67" s="19"/>
      <c r="F67" s="19"/>
      <c r="G67" s="22"/>
      <c r="H67" s="22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9"/>
      <c r="X67" s="19"/>
      <c r="Y67" s="19"/>
      <c r="Z67" s="19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18"/>
    </row>
    <row r="68" spans="1:37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16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1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9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ht="9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9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1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ht="18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12.75" customHeight="1">
      <c r="A74" s="18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18"/>
      <c r="AJ74" s="18"/>
      <c r="AK74" s="18"/>
    </row>
    <row r="75" spans="1:37" ht="12.75" customHeight="1">
      <c r="A75" s="18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18"/>
      <c r="AJ75" s="18"/>
      <c r="AK75" s="18"/>
    </row>
    <row r="76" spans="1:37" ht="9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ht="15" customHeight="1">
      <c r="A77" s="1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18"/>
      <c r="AJ77" s="18"/>
      <c r="AK77" s="18"/>
    </row>
    <row r="78" spans="1:37" ht="15" customHeight="1">
      <c r="A78" s="1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18"/>
      <c r="AJ78" s="18"/>
      <c r="AK78" s="18"/>
    </row>
    <row r="79" spans="1:37" ht="19.5" customHeight="1">
      <c r="A79" s="18"/>
      <c r="B79" s="20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7"/>
      <c r="U79" s="27"/>
      <c r="V79" s="27"/>
      <c r="W79" s="27"/>
      <c r="X79" s="27"/>
      <c r="Y79" s="27"/>
      <c r="Z79" s="27"/>
      <c r="AA79" s="21"/>
      <c r="AB79" s="21"/>
      <c r="AC79" s="21"/>
      <c r="AD79" s="21"/>
      <c r="AE79" s="21"/>
      <c r="AF79" s="21"/>
      <c r="AG79" s="21"/>
      <c r="AH79" s="21"/>
      <c r="AI79" s="18"/>
      <c r="AJ79" s="18"/>
      <c r="AK79" s="18"/>
    </row>
    <row r="80" spans="1:37" ht="19.5" customHeight="1">
      <c r="A80" s="18"/>
      <c r="B80" s="20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7"/>
      <c r="U80" s="27"/>
      <c r="V80" s="27"/>
      <c r="W80" s="27"/>
      <c r="X80" s="27"/>
      <c r="Y80" s="27"/>
      <c r="Z80" s="27"/>
      <c r="AA80" s="21"/>
      <c r="AB80" s="21"/>
      <c r="AC80" s="21"/>
      <c r="AD80" s="21"/>
      <c r="AE80" s="21"/>
      <c r="AF80" s="21"/>
      <c r="AG80" s="21"/>
      <c r="AH80" s="21"/>
      <c r="AI80" s="18"/>
      <c r="AJ80" s="18"/>
      <c r="AK80" s="18"/>
    </row>
    <row r="81" spans="1:37" ht="19.5" customHeight="1">
      <c r="A81" s="18"/>
      <c r="B81" s="20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7"/>
      <c r="U81" s="27"/>
      <c r="V81" s="27"/>
      <c r="W81" s="27"/>
      <c r="X81" s="27"/>
      <c r="Y81" s="27"/>
      <c r="Z81" s="27"/>
      <c r="AA81" s="21"/>
      <c r="AB81" s="21"/>
      <c r="AC81" s="21"/>
      <c r="AD81" s="21"/>
      <c r="AE81" s="21"/>
      <c r="AF81" s="21"/>
      <c r="AG81" s="21"/>
      <c r="AH81" s="21"/>
      <c r="AI81" s="18"/>
      <c r="AJ81" s="18"/>
      <c r="AK81" s="18"/>
    </row>
    <row r="82" spans="1:37" ht="9.75" customHeight="1">
      <c r="A82" s="18"/>
      <c r="B82" s="21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7"/>
      <c r="T82" s="27"/>
      <c r="U82" s="27"/>
      <c r="V82" s="27"/>
      <c r="W82" s="27"/>
      <c r="X82" s="27"/>
      <c r="Y82" s="27"/>
      <c r="Z82" s="27"/>
      <c r="AA82" s="21"/>
      <c r="AB82" s="21"/>
      <c r="AC82" s="21"/>
      <c r="AD82" s="21"/>
      <c r="AE82" s="21"/>
      <c r="AF82" s="21"/>
      <c r="AG82" s="21"/>
      <c r="AH82" s="21"/>
      <c r="AI82" s="18"/>
      <c r="AJ82" s="18"/>
      <c r="AK82" s="18"/>
    </row>
    <row r="83" spans="1:37" ht="11.25" customHeight="1">
      <c r="A83" s="18"/>
      <c r="B83" s="21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7"/>
      <c r="T83" s="27"/>
      <c r="U83" s="27"/>
      <c r="V83" s="27"/>
      <c r="W83" s="27"/>
      <c r="X83" s="27"/>
      <c r="Y83" s="27"/>
      <c r="Z83" s="27"/>
      <c r="AA83" s="21"/>
      <c r="AB83" s="21"/>
      <c r="AC83" s="21"/>
      <c r="AD83" s="21"/>
      <c r="AE83" s="21"/>
      <c r="AF83" s="21"/>
      <c r="AG83" s="21"/>
      <c r="AH83" s="21"/>
      <c r="AI83" s="18"/>
      <c r="AJ83" s="18"/>
      <c r="AK83" s="18"/>
    </row>
    <row r="84" spans="1:37" ht="10.5" customHeight="1">
      <c r="A84" s="18"/>
      <c r="B84" s="21"/>
      <c r="C84" s="2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7"/>
      <c r="U84" s="27"/>
      <c r="V84" s="27"/>
      <c r="W84" s="27"/>
      <c r="X84" s="27"/>
      <c r="Y84" s="27"/>
      <c r="Z84" s="27"/>
      <c r="AA84" s="21"/>
      <c r="AB84" s="21"/>
      <c r="AC84" s="21"/>
      <c r="AD84" s="21"/>
      <c r="AE84" s="21"/>
      <c r="AF84" s="21"/>
      <c r="AG84" s="21"/>
      <c r="AH84" s="21"/>
      <c r="AI84" s="18"/>
      <c r="AJ84" s="18"/>
      <c r="AK84" s="18"/>
    </row>
    <row r="85" spans="1:37" ht="9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9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 customHeight="1">
      <c r="A87" s="18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8"/>
      <c r="AJ87" s="18"/>
      <c r="AK87" s="18"/>
    </row>
    <row r="88" spans="1:37" ht="12.75" customHeight="1">
      <c r="A88" s="18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18"/>
      <c r="AJ88" s="18"/>
      <c r="AK88" s="18"/>
    </row>
    <row r="89" spans="1:37" ht="12.75" customHeight="1">
      <c r="A89" s="18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18"/>
      <c r="AJ89" s="18"/>
      <c r="AK89" s="18"/>
    </row>
    <row r="90" spans="1:37" ht="9.75">
      <c r="A90" s="18"/>
      <c r="B90" s="2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ht="12" customHeight="1">
      <c r="A91" s="1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1"/>
      <c r="AB91" s="21"/>
      <c r="AC91" s="21"/>
      <c r="AD91" s="21"/>
      <c r="AE91" s="21"/>
      <c r="AF91" s="21"/>
      <c r="AG91" s="29"/>
      <c r="AH91" s="29"/>
      <c r="AI91" s="18"/>
      <c r="AJ91" s="18"/>
      <c r="AK91" s="18"/>
    </row>
    <row r="92" spans="1:37" ht="12" customHeight="1">
      <c r="A92" s="18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1"/>
      <c r="AB92" s="21"/>
      <c r="AC92" s="21"/>
      <c r="AD92" s="21"/>
      <c r="AE92" s="21"/>
      <c r="AF92" s="21"/>
      <c r="AG92" s="29"/>
      <c r="AH92" s="29"/>
      <c r="AI92" s="18"/>
      <c r="AJ92" s="18"/>
      <c r="AK92" s="18"/>
    </row>
    <row r="93" spans="1:37" ht="9.75">
      <c r="A93" s="18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18"/>
      <c r="AJ93" s="18"/>
      <c r="AK93" s="18"/>
    </row>
    <row r="94" spans="1:37" ht="24" customHeight="1">
      <c r="A94" s="18"/>
      <c r="B94" s="31"/>
      <c r="C94" s="31"/>
      <c r="D94" s="31"/>
      <c r="E94" s="31"/>
      <c r="F94" s="31"/>
      <c r="G94" s="2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20"/>
      <c r="Y94" s="31"/>
      <c r="Z94" s="31"/>
      <c r="AA94" s="21"/>
      <c r="AB94" s="21"/>
      <c r="AC94" s="21"/>
      <c r="AD94" s="21"/>
      <c r="AE94" s="21"/>
      <c r="AF94" s="21"/>
      <c r="AG94" s="21"/>
      <c r="AH94" s="21"/>
      <c r="AI94" s="18"/>
      <c r="AJ94" s="18"/>
      <c r="AK94" s="18"/>
    </row>
    <row r="95" spans="1:37" ht="24" customHeight="1">
      <c r="A95" s="18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8"/>
      <c r="AJ95" s="18"/>
      <c r="AK95" s="18"/>
    </row>
    <row r="96" spans="1:37" ht="21" customHeight="1">
      <c r="A96" s="18"/>
      <c r="B96" s="18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18"/>
      <c r="X96" s="18"/>
      <c r="Y96" s="18"/>
      <c r="Z96" s="18"/>
      <c r="AA96" s="33"/>
      <c r="AB96" s="18"/>
      <c r="AC96" s="18"/>
      <c r="AD96" s="18"/>
      <c r="AE96" s="33"/>
      <c r="AF96" s="18"/>
      <c r="AG96" s="18"/>
      <c r="AH96" s="18"/>
      <c r="AI96" s="18"/>
      <c r="AJ96" s="18"/>
      <c r="AK96" s="18"/>
    </row>
    <row r="97" spans="1:37" ht="15.75" customHeight="1">
      <c r="A97" s="18"/>
      <c r="B97" s="18"/>
      <c r="C97" s="2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1"/>
      <c r="W97" s="18"/>
      <c r="X97" s="18"/>
      <c r="Y97" s="18"/>
      <c r="Z97" s="18"/>
      <c r="AA97" s="21"/>
      <c r="AB97" s="21"/>
      <c r="AC97" s="21"/>
      <c r="AD97" s="21"/>
      <c r="AE97" s="21"/>
      <c r="AF97" s="18"/>
      <c r="AG97" s="18"/>
      <c r="AH97" s="18"/>
      <c r="AI97" s="18"/>
      <c r="AJ97" s="18"/>
      <c r="AK97" s="18"/>
    </row>
    <row r="98" spans="1:37" ht="19.5" customHeight="1">
      <c r="A98" s="18"/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/>
      <c r="W98" s="21"/>
      <c r="X98" s="21"/>
      <c r="Y98" s="21"/>
      <c r="Z98" s="21"/>
      <c r="AA98" s="27"/>
      <c r="AB98" s="27"/>
      <c r="AC98" s="27"/>
      <c r="AD98" s="27"/>
      <c r="AE98" s="27"/>
      <c r="AF98" s="21"/>
      <c r="AG98" s="21"/>
      <c r="AH98" s="21"/>
      <c r="AI98" s="18"/>
      <c r="AJ98" s="18"/>
      <c r="AK98" s="18"/>
    </row>
    <row r="99" spans="1:37" ht="19.5" customHeight="1">
      <c r="A99" s="18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/>
      <c r="W99" s="21"/>
      <c r="X99" s="21"/>
      <c r="Y99" s="21"/>
      <c r="Z99" s="21"/>
      <c r="AA99" s="27"/>
      <c r="AB99" s="27"/>
      <c r="AC99" s="27"/>
      <c r="AD99" s="27"/>
      <c r="AE99" s="27"/>
      <c r="AF99" s="21"/>
      <c r="AG99" s="21"/>
      <c r="AH99" s="21"/>
      <c r="AI99" s="18"/>
      <c r="AJ99" s="18"/>
      <c r="AK99" s="18"/>
    </row>
    <row r="100" spans="1:37" ht="19.5" customHeight="1">
      <c r="A100" s="18"/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21"/>
      <c r="X100" s="21"/>
      <c r="Y100" s="21"/>
      <c r="Z100" s="21"/>
      <c r="AA100" s="27"/>
      <c r="AB100" s="27"/>
      <c r="AC100" s="27"/>
      <c r="AD100" s="27"/>
      <c r="AE100" s="27"/>
      <c r="AF100" s="21"/>
      <c r="AG100" s="21"/>
      <c r="AH100" s="21"/>
      <c r="AI100" s="18"/>
      <c r="AJ100" s="18"/>
      <c r="AK100" s="18"/>
    </row>
    <row r="101" spans="1:37" ht="19.5" customHeight="1">
      <c r="A101" s="18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/>
      <c r="W101" s="21"/>
      <c r="X101" s="21"/>
      <c r="Y101" s="21"/>
      <c r="Z101" s="21"/>
      <c r="AA101" s="27"/>
      <c r="AB101" s="27"/>
      <c r="AC101" s="27"/>
      <c r="AD101" s="27"/>
      <c r="AE101" s="27"/>
      <c r="AF101" s="21"/>
      <c r="AG101" s="21"/>
      <c r="AH101" s="21"/>
      <c r="AI101" s="18"/>
      <c r="AJ101" s="18"/>
      <c r="AK101" s="18"/>
    </row>
    <row r="102" spans="1:37" ht="9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21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9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9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9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2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9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21"/>
      <c r="T107" s="21"/>
      <c r="U107" s="21"/>
      <c r="V107" s="21"/>
      <c r="W107" s="21"/>
      <c r="X107" s="21"/>
      <c r="Y107" s="21"/>
      <c r="Z107" s="21"/>
      <c r="AA107" s="2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21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1"/>
      <c r="AE108" s="31"/>
      <c r="AF108" s="31"/>
      <c r="AG108" s="31"/>
      <c r="AH108" s="31"/>
      <c r="AI108" s="31"/>
      <c r="AJ108" s="31"/>
      <c r="AK108" s="31"/>
    </row>
    <row r="109" spans="1:37" ht="19.5" customHeight="1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31"/>
      <c r="T109" s="31"/>
      <c r="U109" s="27"/>
      <c r="V109" s="27"/>
      <c r="W109" s="27"/>
      <c r="X109" s="27"/>
      <c r="Y109" s="27"/>
      <c r="Z109" s="27"/>
      <c r="AA109" s="21"/>
      <c r="AB109" s="21"/>
      <c r="AC109" s="21"/>
      <c r="AD109" s="21"/>
      <c r="AE109" s="21"/>
      <c r="AF109" s="21"/>
      <c r="AG109" s="21"/>
      <c r="AH109" s="21"/>
      <c r="AI109" s="31"/>
      <c r="AJ109" s="31"/>
      <c r="AK109" s="31"/>
    </row>
    <row r="110" spans="1:37" ht="19.5" customHeight="1">
      <c r="A110" s="3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34"/>
      <c r="T110" s="34"/>
      <c r="U110" s="27"/>
      <c r="V110" s="27"/>
      <c r="W110" s="27"/>
      <c r="X110" s="27"/>
      <c r="Y110" s="27"/>
      <c r="Z110" s="27"/>
      <c r="AA110" s="21"/>
      <c r="AB110" s="21"/>
      <c r="AC110" s="21"/>
      <c r="AD110" s="21"/>
      <c r="AE110" s="21"/>
      <c r="AF110" s="21"/>
      <c r="AG110" s="21"/>
      <c r="AH110" s="21"/>
      <c r="AI110" s="31"/>
      <c r="AJ110" s="31"/>
      <c r="AK110" s="31"/>
    </row>
    <row r="111" spans="1:37" ht="9.75" customHeight="1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34"/>
      <c r="T111" s="34"/>
      <c r="U111" s="27"/>
      <c r="V111" s="27"/>
      <c r="W111" s="27"/>
      <c r="X111" s="27"/>
      <c r="Y111" s="27"/>
      <c r="Z111" s="27"/>
      <c r="AA111" s="21"/>
      <c r="AB111" s="21"/>
      <c r="AC111" s="21"/>
      <c r="AD111" s="21"/>
      <c r="AE111" s="21"/>
      <c r="AF111" s="21"/>
      <c r="AG111" s="21"/>
      <c r="AH111" s="21"/>
      <c r="AI111" s="31"/>
      <c r="AJ111" s="31"/>
      <c r="AK111" s="31"/>
    </row>
    <row r="112" spans="1:37" ht="9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4"/>
      <c r="T112" s="34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31"/>
      <c r="AJ112" s="31"/>
      <c r="AK112" s="31"/>
    </row>
    <row r="113" spans="1:37" ht="19.5" customHeight="1">
      <c r="A113" s="3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34"/>
      <c r="T113" s="34"/>
      <c r="U113" s="27"/>
      <c r="V113" s="27"/>
      <c r="W113" s="27"/>
      <c r="X113" s="27"/>
      <c r="Y113" s="27"/>
      <c r="Z113" s="27"/>
      <c r="AA113" s="21"/>
      <c r="AB113" s="21"/>
      <c r="AC113" s="21"/>
      <c r="AD113" s="21"/>
      <c r="AE113" s="21"/>
      <c r="AF113" s="21"/>
      <c r="AG113" s="21"/>
      <c r="AH113" s="21"/>
      <c r="AI113" s="31"/>
      <c r="AJ113" s="31"/>
      <c r="AK113" s="31"/>
    </row>
    <row r="114" spans="1:37" ht="9.75" customHeight="1">
      <c r="A114" s="31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4"/>
      <c r="T114" s="34"/>
      <c r="U114" s="27"/>
      <c r="V114" s="27"/>
      <c r="W114" s="27"/>
      <c r="X114" s="27"/>
      <c r="Y114" s="27"/>
      <c r="Z114" s="27"/>
      <c r="AA114" s="20"/>
      <c r="AB114" s="20"/>
      <c r="AC114" s="20"/>
      <c r="AD114" s="20"/>
      <c r="AE114" s="20"/>
      <c r="AF114" s="20"/>
      <c r="AG114" s="20"/>
      <c r="AH114" s="20"/>
      <c r="AI114" s="31"/>
      <c r="AJ114" s="31"/>
      <c r="AK114" s="31"/>
    </row>
    <row r="115" spans="1:37" ht="9.75" customHeight="1">
      <c r="A115" s="3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4"/>
      <c r="T115" s="34"/>
      <c r="U115" s="21"/>
      <c r="V115" s="21"/>
      <c r="W115" s="21"/>
      <c r="X115" s="21"/>
      <c r="Y115" s="21"/>
      <c r="Z115" s="21"/>
      <c r="AA115" s="20"/>
      <c r="AB115" s="20"/>
      <c r="AC115" s="20"/>
      <c r="AD115" s="20"/>
      <c r="AE115" s="20"/>
      <c r="AF115" s="20"/>
      <c r="AG115" s="20"/>
      <c r="AH115" s="20"/>
      <c r="AI115" s="31"/>
      <c r="AJ115" s="31"/>
      <c r="AK115" s="31"/>
    </row>
    <row r="116" spans="1:37" ht="9.75" customHeight="1">
      <c r="A116" s="3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34"/>
      <c r="T116" s="34"/>
      <c r="U116" s="27"/>
      <c r="V116" s="27"/>
      <c r="W116" s="27"/>
      <c r="X116" s="27"/>
      <c r="Y116" s="27"/>
      <c r="Z116" s="27"/>
      <c r="AA116" s="21"/>
      <c r="AB116" s="21"/>
      <c r="AC116" s="21"/>
      <c r="AD116" s="21"/>
      <c r="AE116" s="21"/>
      <c r="AF116" s="21"/>
      <c r="AG116" s="21"/>
      <c r="AH116" s="21"/>
      <c r="AI116" s="31"/>
      <c r="AJ116" s="31"/>
      <c r="AK116" s="31"/>
    </row>
    <row r="117" spans="1:37" ht="9.75" customHeight="1">
      <c r="A117" s="3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34"/>
      <c r="T117" s="34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31"/>
      <c r="AJ117" s="31"/>
      <c r="AK117" s="31"/>
    </row>
    <row r="118" spans="1:37" ht="9.75" customHeight="1">
      <c r="A118" s="3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35"/>
      <c r="T118" s="35"/>
      <c r="U118" s="27"/>
      <c r="V118" s="27"/>
      <c r="W118" s="27"/>
      <c r="X118" s="27"/>
      <c r="Y118" s="27"/>
      <c r="Z118" s="27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9.75" customHeight="1">
      <c r="A119" s="3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35"/>
      <c r="T119" s="35"/>
      <c r="U119" s="21"/>
      <c r="V119" s="21"/>
      <c r="W119" s="21"/>
      <c r="X119" s="21"/>
      <c r="Y119" s="21"/>
      <c r="Z119" s="2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9.5" customHeight="1">
      <c r="A120" s="3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34"/>
      <c r="T120" s="34"/>
      <c r="U120" s="27"/>
      <c r="V120" s="27"/>
      <c r="W120" s="27"/>
      <c r="X120" s="27"/>
      <c r="Y120" s="27"/>
      <c r="Z120" s="27"/>
      <c r="AA120" s="21"/>
      <c r="AB120" s="21"/>
      <c r="AC120" s="21"/>
      <c r="AD120" s="21"/>
      <c r="AE120" s="21"/>
      <c r="AF120" s="21"/>
      <c r="AG120" s="21"/>
      <c r="AH120" s="21"/>
      <c r="AI120" s="31"/>
      <c r="AJ120" s="31"/>
      <c r="AK120" s="31"/>
    </row>
    <row r="121" spans="1:37" ht="19.5" customHeight="1">
      <c r="A121" s="3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34"/>
      <c r="T121" s="34"/>
      <c r="U121" s="27"/>
      <c r="V121" s="27"/>
      <c r="W121" s="27"/>
      <c r="X121" s="27"/>
      <c r="Y121" s="27"/>
      <c r="Z121" s="27"/>
      <c r="AA121" s="21"/>
      <c r="AB121" s="21"/>
      <c r="AC121" s="21"/>
      <c r="AD121" s="21"/>
      <c r="AE121" s="21"/>
      <c r="AF121" s="21"/>
      <c r="AG121" s="21"/>
      <c r="AH121" s="21"/>
      <c r="AI121" s="31"/>
      <c r="AJ121" s="31"/>
      <c r="AK121" s="31"/>
    </row>
    <row r="122" spans="1:37" ht="19.5" customHeight="1">
      <c r="A122" s="3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1"/>
      <c r="U122" s="27"/>
      <c r="V122" s="27"/>
      <c r="W122" s="27"/>
      <c r="X122" s="27"/>
      <c r="Y122" s="27"/>
      <c r="Z122" s="27"/>
      <c r="AA122" s="21"/>
      <c r="AB122" s="21"/>
      <c r="AC122" s="21"/>
      <c r="AD122" s="21"/>
      <c r="AE122" s="21"/>
      <c r="AF122" s="21"/>
      <c r="AG122" s="21"/>
      <c r="AH122" s="21"/>
      <c r="AI122" s="31"/>
      <c r="AJ122" s="31"/>
      <c r="AK122" s="31"/>
    </row>
    <row r="123" spans="1:37" ht="19.5" customHeight="1">
      <c r="A123" s="3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21"/>
      <c r="U123" s="27"/>
      <c r="V123" s="27"/>
      <c r="W123" s="27"/>
      <c r="X123" s="27"/>
      <c r="Y123" s="27"/>
      <c r="Z123" s="27"/>
      <c r="AA123" s="21"/>
      <c r="AB123" s="21"/>
      <c r="AC123" s="21"/>
      <c r="AD123" s="21"/>
      <c r="AE123" s="21"/>
      <c r="AF123" s="21"/>
      <c r="AG123" s="21"/>
      <c r="AH123" s="21"/>
      <c r="AI123" s="31"/>
      <c r="AJ123" s="31"/>
      <c r="AK123" s="31"/>
    </row>
    <row r="124" spans="1:37" ht="9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6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24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21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9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9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1"/>
      <c r="V128" s="21"/>
      <c r="W128" s="21"/>
      <c r="X128" s="21"/>
      <c r="Y128" s="21"/>
      <c r="Z128" s="21"/>
      <c r="AA128" s="21"/>
      <c r="AB128" s="21"/>
      <c r="AC128" s="21"/>
      <c r="AD128" s="31"/>
      <c r="AE128" s="31"/>
      <c r="AF128" s="31"/>
      <c r="AG128" s="31"/>
      <c r="AH128" s="31"/>
      <c r="AI128" s="31"/>
      <c r="AJ128" s="31"/>
      <c r="AK128" s="31"/>
    </row>
    <row r="129" spans="1:37" ht="22.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1"/>
      <c r="AG129" s="31"/>
      <c r="AH129" s="31"/>
      <c r="AI129" s="31"/>
      <c r="AJ129" s="31"/>
      <c r="AK129" s="31"/>
    </row>
    <row r="130" spans="1:37" ht="19.5" customHeight="1">
      <c r="A130" s="31"/>
      <c r="B130" s="31"/>
      <c r="C130" s="3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1"/>
      <c r="V130" s="21"/>
      <c r="W130" s="27"/>
      <c r="X130" s="27"/>
      <c r="Y130" s="27"/>
      <c r="Z130" s="27"/>
      <c r="AA130" s="27"/>
      <c r="AB130" s="27"/>
      <c r="AC130" s="21"/>
      <c r="AD130" s="21"/>
      <c r="AE130" s="21"/>
      <c r="AF130" s="18"/>
      <c r="AG130" s="18"/>
      <c r="AH130" s="18"/>
      <c r="AI130" s="18"/>
      <c r="AJ130" s="18"/>
      <c r="AK130" s="31"/>
    </row>
    <row r="131" spans="1:37" ht="19.5" customHeight="1">
      <c r="A131" s="31"/>
      <c r="B131" s="31"/>
      <c r="C131" s="3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34"/>
      <c r="V131" s="34"/>
      <c r="W131" s="27"/>
      <c r="X131" s="27"/>
      <c r="Y131" s="27"/>
      <c r="Z131" s="27"/>
      <c r="AA131" s="27"/>
      <c r="AB131" s="27"/>
      <c r="AC131" s="21"/>
      <c r="AD131" s="21"/>
      <c r="AE131" s="21"/>
      <c r="AF131" s="18"/>
      <c r="AG131" s="18"/>
      <c r="AH131" s="18"/>
      <c r="AI131" s="18"/>
      <c r="AJ131" s="18"/>
      <c r="AK131" s="31"/>
    </row>
    <row r="132" spans="1:37" ht="19.5" customHeight="1">
      <c r="A132" s="31"/>
      <c r="B132" s="31"/>
      <c r="C132" s="3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34"/>
      <c r="V132" s="34"/>
      <c r="W132" s="27"/>
      <c r="X132" s="27"/>
      <c r="Y132" s="27"/>
      <c r="Z132" s="27"/>
      <c r="AA132" s="27"/>
      <c r="AB132" s="27"/>
      <c r="AC132" s="21"/>
      <c r="AD132" s="21"/>
      <c r="AE132" s="21"/>
      <c r="AF132" s="18"/>
      <c r="AG132" s="18"/>
      <c r="AH132" s="18"/>
      <c r="AI132" s="18"/>
      <c r="AJ132" s="18"/>
      <c r="AK132" s="31"/>
    </row>
    <row r="133" spans="1:37" ht="9" customHeight="1">
      <c r="A133" s="31"/>
      <c r="B133" s="31"/>
      <c r="C133" s="31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34"/>
      <c r="V133" s="31"/>
      <c r="W133" s="27"/>
      <c r="X133" s="21"/>
      <c r="Y133" s="21"/>
      <c r="Z133" s="21"/>
      <c r="AA133" s="21"/>
      <c r="AB133" s="2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ht="9" customHeight="1">
      <c r="A134" s="18"/>
      <c r="B134" s="18"/>
      <c r="C134" s="1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31"/>
      <c r="V134" s="31"/>
      <c r="W134" s="21"/>
      <c r="X134" s="21"/>
      <c r="Y134" s="21"/>
      <c r="Z134" s="21"/>
      <c r="AA134" s="21"/>
      <c r="AB134" s="21"/>
      <c r="AC134" s="31"/>
      <c r="AD134" s="31"/>
      <c r="AE134" s="31"/>
      <c r="AF134" s="31"/>
      <c r="AG134" s="31"/>
      <c r="AH134" s="31"/>
      <c r="AI134" s="31"/>
      <c r="AJ134" s="31"/>
      <c r="AK134" s="18"/>
    </row>
    <row r="135" spans="1:37" ht="9" customHeight="1">
      <c r="A135" s="18"/>
      <c r="B135" s="18"/>
      <c r="C135" s="18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31"/>
      <c r="V135" s="31"/>
      <c r="W135" s="21"/>
      <c r="X135" s="21"/>
      <c r="Y135" s="21"/>
      <c r="Z135" s="21"/>
      <c r="AA135" s="21"/>
      <c r="AB135" s="21"/>
      <c r="AC135" s="31"/>
      <c r="AD135" s="31"/>
      <c r="AE135" s="31"/>
      <c r="AF135" s="31"/>
      <c r="AG135" s="31"/>
      <c r="AH135" s="31"/>
      <c r="AI135" s="31"/>
      <c r="AJ135" s="31"/>
      <c r="AK135" s="18"/>
    </row>
    <row r="136" spans="1:37" ht="19.5" customHeight="1">
      <c r="A136" s="18"/>
      <c r="B136" s="18"/>
      <c r="C136" s="18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1"/>
      <c r="V136" s="21"/>
      <c r="W136" s="27"/>
      <c r="X136" s="27"/>
      <c r="Y136" s="27"/>
      <c r="Z136" s="27"/>
      <c r="AA136" s="27"/>
      <c r="AB136" s="27"/>
      <c r="AC136" s="21"/>
      <c r="AD136" s="21"/>
      <c r="AE136" s="21"/>
      <c r="AF136" s="18"/>
      <c r="AG136" s="18"/>
      <c r="AH136" s="18"/>
      <c r="AI136" s="18"/>
      <c r="AJ136" s="18"/>
      <c r="AK136" s="18"/>
    </row>
    <row r="137" spans="1:37" ht="19.5" customHeight="1">
      <c r="A137" s="18"/>
      <c r="B137" s="18"/>
      <c r="C137" s="18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1"/>
      <c r="V137" s="21"/>
      <c r="W137" s="27"/>
      <c r="X137" s="27"/>
      <c r="Y137" s="27"/>
      <c r="Z137" s="27"/>
      <c r="AA137" s="27"/>
      <c r="AB137" s="27"/>
      <c r="AC137" s="21"/>
      <c r="AD137" s="21"/>
      <c r="AE137" s="21"/>
      <c r="AF137" s="18"/>
      <c r="AG137" s="18"/>
      <c r="AH137" s="18"/>
      <c r="AI137" s="18"/>
      <c r="AJ137" s="18"/>
      <c r="AK137" s="18"/>
    </row>
    <row r="138" spans="1:37" ht="9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9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2.75" customHeight="1">
      <c r="A140" s="18"/>
      <c r="B140" s="18"/>
      <c r="C140" s="1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18"/>
    </row>
    <row r="141" spans="1:37" ht="13.5" customHeight="1">
      <c r="A141" s="18"/>
      <c r="B141" s="18"/>
      <c r="C141" s="18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18"/>
    </row>
    <row r="142" spans="1:37" ht="13.5" customHeight="1">
      <c r="A142" s="18"/>
      <c r="B142" s="18"/>
      <c r="C142" s="1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18"/>
    </row>
    <row r="143" spans="1:37" ht="10.5" customHeight="1">
      <c r="A143" s="18"/>
      <c r="B143" s="18"/>
      <c r="C143" s="18"/>
      <c r="D143" s="2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7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18"/>
    </row>
    <row r="144" spans="1:37" ht="10.5" customHeight="1">
      <c r="A144" s="18"/>
      <c r="B144" s="18"/>
      <c r="C144" s="18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18"/>
    </row>
    <row r="145" spans="1:37" ht="9.75" customHeight="1">
      <c r="A145" s="18"/>
      <c r="B145" s="18"/>
      <c r="C145" s="18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7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18"/>
    </row>
    <row r="146" spans="1:37" ht="9.75" customHeight="1">
      <c r="A146" s="18"/>
      <c r="B146" s="18"/>
      <c r="C146" s="18"/>
      <c r="D146" s="2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18"/>
    </row>
    <row r="147" spans="1:37" ht="9.75" customHeight="1">
      <c r="A147" s="18"/>
      <c r="B147" s="18"/>
      <c r="C147" s="18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18"/>
    </row>
    <row r="148" spans="1:37" ht="10.5" customHeight="1">
      <c r="A148" s="18"/>
      <c r="B148" s="18"/>
      <c r="C148" s="18"/>
      <c r="D148" s="2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7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18"/>
    </row>
    <row r="149" spans="1:37" ht="10.5" customHeight="1">
      <c r="A149" s="18"/>
      <c r="B149" s="18"/>
      <c r="C149" s="18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18"/>
    </row>
    <row r="150" spans="1:37" ht="9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2.75" customHeight="1">
      <c r="A152" s="18"/>
      <c r="B152" s="18"/>
      <c r="C152" s="1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18"/>
    </row>
    <row r="153" spans="1:37" ht="9.75">
      <c r="A153" s="18"/>
      <c r="B153" s="18"/>
      <c r="C153" s="18"/>
      <c r="D153" s="24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21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1"/>
      <c r="V154" s="21"/>
      <c r="W154" s="21"/>
      <c r="X154" s="21"/>
      <c r="Y154" s="21"/>
      <c r="Z154" s="21"/>
      <c r="AA154" s="21"/>
      <c r="AB154" s="21"/>
      <c r="AC154" s="21"/>
      <c r="AD154" s="18"/>
      <c r="AE154" s="18"/>
      <c r="AF154" s="18"/>
      <c r="AG154" s="18"/>
      <c r="AH154" s="18"/>
      <c r="AI154" s="18"/>
      <c r="AJ154" s="18"/>
      <c r="AK154" s="18"/>
    </row>
    <row r="155" spans="1:37" ht="10.5" customHeight="1">
      <c r="A155" s="18"/>
      <c r="B155" s="18"/>
      <c r="C155" s="18"/>
      <c r="D155" s="26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27"/>
      <c r="V155" s="18"/>
      <c r="W155" s="18"/>
      <c r="X155" s="18"/>
      <c r="Y155" s="18"/>
      <c r="Z155" s="18"/>
      <c r="AA155" s="18"/>
      <c r="AB155" s="18"/>
      <c r="AC155" s="31"/>
      <c r="AD155" s="18"/>
      <c r="AE155" s="18"/>
      <c r="AF155" s="18"/>
      <c r="AG155" s="18"/>
      <c r="AH155" s="18"/>
      <c r="AI155" s="18"/>
      <c r="AJ155" s="18"/>
      <c r="AK155" s="18"/>
    </row>
    <row r="156" spans="1:37" ht="10.5" customHeight="1">
      <c r="A156" s="18"/>
      <c r="B156" s="18"/>
      <c r="C156" s="18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ht="10.5" customHeight="1">
      <c r="A157" s="18"/>
      <c r="B157" s="18"/>
      <c r="C157" s="18"/>
      <c r="D157" s="3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27"/>
      <c r="V157" s="18"/>
      <c r="W157" s="18"/>
      <c r="X157" s="18"/>
      <c r="Y157" s="18"/>
      <c r="Z157" s="18"/>
      <c r="AA157" s="18"/>
      <c r="AB157" s="18"/>
      <c r="AC157" s="31"/>
      <c r="AD157" s="18"/>
      <c r="AE157" s="18"/>
      <c r="AF157" s="18"/>
      <c r="AG157" s="18"/>
      <c r="AH157" s="18"/>
      <c r="AI157" s="18"/>
      <c r="AJ157" s="18"/>
      <c r="AK157" s="18"/>
    </row>
    <row r="158" spans="1:37" ht="10.5" customHeight="1">
      <c r="A158" s="18"/>
      <c r="B158" s="18"/>
      <c r="C158" s="18"/>
      <c r="D158" s="2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0.5" customHeight="1">
      <c r="A159" s="18"/>
      <c r="B159" s="18"/>
      <c r="C159" s="18"/>
      <c r="D159" s="26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7"/>
      <c r="V159" s="18"/>
      <c r="W159" s="18"/>
      <c r="X159" s="18"/>
      <c r="Y159" s="18"/>
      <c r="Z159" s="18"/>
      <c r="AA159" s="18"/>
      <c r="AB159" s="18"/>
      <c r="AC159" s="31"/>
      <c r="AD159" s="18"/>
      <c r="AE159" s="18"/>
      <c r="AF159" s="18"/>
      <c r="AG159" s="18"/>
      <c r="AH159" s="18"/>
      <c r="AI159" s="18"/>
      <c r="AJ159" s="18"/>
      <c r="AK159" s="18"/>
    </row>
    <row r="160" spans="1:37" ht="10.5" customHeight="1">
      <c r="A160" s="18"/>
      <c r="B160" s="18"/>
      <c r="C160" s="18"/>
      <c r="D160" s="25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10.5" customHeight="1">
      <c r="A161" s="18"/>
      <c r="B161" s="18"/>
      <c r="C161" s="18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9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ht="20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9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19.5" customHeight="1">
      <c r="A165" s="18"/>
      <c r="B165" s="18"/>
      <c r="C165" s="18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1"/>
      <c r="AI165" s="21"/>
      <c r="AJ165" s="21"/>
      <c r="AK165" s="18"/>
    </row>
    <row r="166" spans="1:37" ht="9.75" customHeight="1">
      <c r="A166" s="18"/>
      <c r="B166" s="18"/>
      <c r="C166" s="18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1"/>
      <c r="AI166" s="21"/>
      <c r="AJ166" s="21"/>
      <c r="AK166" s="18"/>
    </row>
    <row r="167" spans="1:37" ht="9" customHeight="1">
      <c r="A167" s="18"/>
      <c r="B167" s="18"/>
      <c r="C167" s="1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1"/>
      <c r="AI167" s="21"/>
      <c r="AJ167" s="21"/>
      <c r="AK167" s="18"/>
    </row>
    <row r="168" spans="1:37" ht="19.5" customHeight="1">
      <c r="A168" s="18"/>
      <c r="B168" s="18"/>
      <c r="C168" s="18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1"/>
      <c r="AI168" s="21"/>
      <c r="AJ168" s="21"/>
      <c r="AK168" s="18"/>
    </row>
    <row r="169" spans="1:37" ht="19.5" customHeight="1">
      <c r="A169" s="18"/>
      <c r="B169" s="18"/>
      <c r="C169" s="18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1"/>
      <c r="AI169" s="21"/>
      <c r="AJ169" s="21"/>
      <c r="AK169" s="18"/>
    </row>
    <row r="170" spans="1:37" ht="19.5" customHeight="1">
      <c r="A170" s="18"/>
      <c r="B170" s="18"/>
      <c r="C170" s="18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1"/>
      <c r="AI170" s="21"/>
      <c r="AJ170" s="21"/>
      <c r="AK170" s="18"/>
    </row>
    <row r="171" spans="1:37" ht="19.5" customHeight="1">
      <c r="A171" s="18"/>
      <c r="B171" s="18"/>
      <c r="C171" s="18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1"/>
      <c r="AI171" s="21"/>
      <c r="AJ171" s="21"/>
      <c r="AK171" s="18"/>
    </row>
    <row r="172" spans="1:37" ht="19.5" customHeight="1">
      <c r="A172" s="18"/>
      <c r="B172" s="18"/>
      <c r="C172" s="18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7"/>
      <c r="AI172" s="27"/>
      <c r="AJ172" s="27"/>
      <c r="AK172" s="18"/>
    </row>
    <row r="173" spans="1:37" ht="9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ht="9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9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6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8.75" customHeight="1">
      <c r="A177" s="18"/>
      <c r="B177" s="18"/>
      <c r="C177" s="1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18"/>
    </row>
    <row r="178" spans="1:37" ht="9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9.5" customHeight="1">
      <c r="A179" s="18"/>
      <c r="B179" s="18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21"/>
      <c r="P179" s="21"/>
      <c r="Q179" s="21"/>
      <c r="R179" s="21"/>
      <c r="S179" s="18"/>
      <c r="T179" s="18"/>
      <c r="U179" s="18"/>
      <c r="V179" s="18"/>
      <c r="W179" s="18"/>
      <c r="X179" s="18"/>
      <c r="Y179" s="18"/>
      <c r="Z179" s="18"/>
      <c r="AA179" s="18"/>
      <c r="AB179" s="33"/>
      <c r="AC179" s="33"/>
      <c r="AD179" s="33"/>
      <c r="AE179" s="33"/>
      <c r="AF179" s="33"/>
      <c r="AG179" s="33"/>
      <c r="AH179" s="33"/>
      <c r="AI179" s="33"/>
      <c r="AJ179" s="33"/>
      <c r="AK179" s="18"/>
    </row>
    <row r="180" spans="1:37" ht="9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36"/>
      <c r="AC180" s="36"/>
      <c r="AD180" s="36"/>
      <c r="AE180" s="36"/>
      <c r="AF180" s="36"/>
      <c r="AG180" s="36"/>
      <c r="AH180" s="36"/>
      <c r="AI180" s="36"/>
      <c r="AJ180" s="36"/>
      <c r="AK180" s="18"/>
    </row>
    <row r="181" spans="1:37" ht="9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36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ht="9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9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ht="18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ht="9.75">
      <c r="A185" s="1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18"/>
      <c r="AJ185" s="18"/>
      <c r="AK185" s="18"/>
    </row>
    <row r="186" spans="1:37" ht="3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21.75" customHeight="1">
      <c r="A187" s="18"/>
      <c r="B187" s="19"/>
      <c r="C187" s="19"/>
      <c r="D187" s="19"/>
      <c r="E187" s="19"/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9"/>
      <c r="S187" s="19"/>
      <c r="T187" s="20"/>
      <c r="U187" s="20"/>
      <c r="V187" s="20"/>
      <c r="W187" s="20"/>
      <c r="X187" s="19"/>
      <c r="Y187" s="19"/>
      <c r="Z187" s="19"/>
      <c r="AA187" s="19"/>
      <c r="AB187" s="19"/>
      <c r="AC187" s="19"/>
      <c r="AD187" s="38"/>
      <c r="AE187" s="38"/>
      <c r="AF187" s="38"/>
      <c r="AG187" s="38"/>
      <c r="AH187" s="38"/>
      <c r="AI187" s="18"/>
      <c r="AJ187" s="18"/>
      <c r="AK187" s="18"/>
    </row>
    <row r="188" spans="1:37" ht="9.75" customHeight="1">
      <c r="A188" s="18"/>
      <c r="B188" s="19"/>
      <c r="C188" s="19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19"/>
      <c r="O188" s="19"/>
      <c r="P188" s="39"/>
      <c r="Q188" s="39"/>
      <c r="R188" s="19"/>
      <c r="S188" s="19"/>
      <c r="T188" s="19"/>
      <c r="U188" s="19"/>
      <c r="V188" s="20"/>
      <c r="W188" s="20"/>
      <c r="X188" s="20"/>
      <c r="Y188" s="20"/>
      <c r="Z188" s="20"/>
      <c r="AA188" s="20"/>
      <c r="AB188" s="19"/>
      <c r="AC188" s="19"/>
      <c r="AD188" s="19"/>
      <c r="AE188" s="19"/>
      <c r="AF188" s="19"/>
      <c r="AG188" s="19"/>
      <c r="AH188" s="19"/>
      <c r="AI188" s="18"/>
      <c r="AJ188" s="18"/>
      <c r="AK188" s="18"/>
    </row>
    <row r="189" spans="1:37" ht="12" customHeight="1">
      <c r="A189" s="18"/>
      <c r="B189" s="19"/>
      <c r="C189" s="19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19"/>
      <c r="O189" s="19"/>
      <c r="P189" s="39"/>
      <c r="Q189" s="39"/>
      <c r="R189" s="19"/>
      <c r="S189" s="19"/>
      <c r="T189" s="19"/>
      <c r="U189" s="19"/>
      <c r="V189" s="20"/>
      <c r="W189" s="20"/>
      <c r="X189" s="20"/>
      <c r="Y189" s="20"/>
      <c r="Z189" s="20"/>
      <c r="AA189" s="20"/>
      <c r="AB189" s="40"/>
      <c r="AC189" s="40"/>
      <c r="AD189" s="40"/>
      <c r="AE189" s="40"/>
      <c r="AF189" s="40"/>
      <c r="AG189" s="40"/>
      <c r="AH189" s="40"/>
      <c r="AI189" s="18"/>
      <c r="AJ189" s="18"/>
      <c r="AK189" s="18"/>
    </row>
    <row r="190" spans="1:37" ht="16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9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9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4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6.5" customHeight="1">
      <c r="A194" s="1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18"/>
      <c r="AJ194" s="18"/>
      <c r="AK194" s="18"/>
    </row>
    <row r="195" spans="1:37" ht="9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6.5" customHeight="1">
      <c r="A196" s="18"/>
      <c r="B196" s="3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21"/>
      <c r="P196" s="21"/>
      <c r="Q196" s="31"/>
      <c r="R196" s="18"/>
      <c r="S196" s="18"/>
      <c r="T196" s="18"/>
      <c r="U196" s="18"/>
      <c r="V196" s="18"/>
      <c r="W196" s="18"/>
      <c r="X196" s="18"/>
      <c r="Y196" s="31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5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6.5" customHeight="1">
      <c r="A198" s="18"/>
      <c r="B198" s="3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ht="7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ht="16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31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9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9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36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9.5" customHeight="1">
      <c r="A204" s="1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18"/>
      <c r="AJ204" s="18"/>
      <c r="AK204" s="18"/>
    </row>
    <row r="205" spans="1:37" ht="19.5" customHeight="1">
      <c r="A205" s="18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18"/>
      <c r="AJ205" s="18"/>
      <c r="AK205" s="18"/>
    </row>
    <row r="206" spans="1:37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18"/>
      <c r="AH206" s="18"/>
      <c r="AI206" s="18"/>
      <c r="AJ206" s="18"/>
      <c r="AK206" s="18"/>
    </row>
    <row r="207" spans="1:37" ht="19.5" customHeight="1">
      <c r="A207" s="18"/>
      <c r="B207" s="18"/>
      <c r="C207" s="18"/>
      <c r="D207" s="18"/>
      <c r="E207" s="18"/>
      <c r="F207" s="18"/>
      <c r="G207" s="18"/>
      <c r="H207" s="18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8"/>
      <c r="AI207" s="18"/>
      <c r="AJ207" s="18"/>
      <c r="AK207" s="18"/>
    </row>
    <row r="208" spans="1:37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29"/>
      <c r="Y208" s="37"/>
      <c r="Z208" s="37"/>
      <c r="AA208" s="37"/>
      <c r="AB208" s="37"/>
      <c r="AC208" s="37"/>
      <c r="AD208" s="37"/>
      <c r="AE208" s="37"/>
      <c r="AF208" s="37"/>
      <c r="AG208" s="37"/>
      <c r="AH208" s="18"/>
      <c r="AI208" s="18"/>
      <c r="AJ208" s="18"/>
      <c r="AK208" s="18"/>
    </row>
    <row r="209" spans="1:37" ht="19.5" customHeight="1">
      <c r="A209" s="18"/>
      <c r="B209" s="18"/>
      <c r="C209" s="18"/>
      <c r="D209" s="18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18"/>
      <c r="W209" s="18"/>
      <c r="X209" s="18"/>
      <c r="Y209" s="37"/>
      <c r="Z209" s="37"/>
      <c r="AA209" s="37"/>
      <c r="AB209" s="37"/>
      <c r="AC209" s="37"/>
      <c r="AD209" s="37"/>
      <c r="AE209" s="37"/>
      <c r="AF209" s="37"/>
      <c r="AG209" s="37"/>
      <c r="AH209" s="18"/>
      <c r="AI209" s="18"/>
      <c r="AJ209" s="18"/>
      <c r="AK209" s="18"/>
    </row>
    <row r="210" spans="1:37" ht="19.5" customHeight="1">
      <c r="A210" s="18"/>
      <c r="B210" s="18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18"/>
      <c r="N210" s="37"/>
      <c r="O210" s="37"/>
      <c r="P210" s="37"/>
      <c r="Q210" s="37"/>
      <c r="R210" s="37"/>
      <c r="S210" s="37"/>
      <c r="T210" s="37"/>
      <c r="U210" s="18"/>
      <c r="V210" s="18"/>
      <c r="W210" s="18"/>
      <c r="X210" s="18"/>
      <c r="Y210" s="18"/>
      <c r="Z210" s="18"/>
      <c r="AA210" s="18"/>
      <c r="AB210" s="37"/>
      <c r="AC210" s="37"/>
      <c r="AD210" s="37"/>
      <c r="AE210" s="37"/>
      <c r="AF210" s="37"/>
      <c r="AG210" s="37"/>
      <c r="AH210" s="18"/>
      <c r="AI210" s="18"/>
      <c r="AJ210" s="18"/>
      <c r="AK210" s="18"/>
    </row>
    <row r="211" spans="1:37" ht="9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ht="9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ht="9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ht="9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ht="9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ht="9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ht="9.75">
      <c r="A217" s="1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18"/>
      <c r="AJ217" s="18"/>
      <c r="AK217" s="18"/>
    </row>
    <row r="218" spans="1:37" ht="9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ht="9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1:37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18"/>
      <c r="AJ220" s="18"/>
      <c r="AK220" s="18"/>
    </row>
    <row r="221" spans="1:37" ht="9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18"/>
      <c r="AJ221" s="18"/>
      <c r="AK221" s="18"/>
    </row>
    <row r="222" spans="1:37" ht="9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18"/>
      <c r="AJ222" s="18"/>
      <c r="AK222" s="18"/>
    </row>
    <row r="223" spans="1:37" ht="9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18"/>
      <c r="AJ223" s="18"/>
      <c r="AK223" s="18"/>
    </row>
    <row r="224" spans="1:37" ht="9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18"/>
      <c r="AJ224" s="18"/>
      <c r="AK224" s="18"/>
    </row>
    <row r="225" spans="1:37" ht="9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18"/>
      <c r="AJ225" s="18"/>
      <c r="AK225" s="18"/>
    </row>
    <row r="226" spans="1:37" ht="9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18"/>
      <c r="AJ226" s="18"/>
      <c r="AK226" s="18"/>
    </row>
    <row r="227" spans="1:37" ht="9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ht="9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ht="9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ht="9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ht="9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ht="9.75">
      <c r="A232" s="18"/>
      <c r="B232" s="41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1:37" ht="9.75">
      <c r="A233" s="18"/>
      <c r="B233" s="41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ht="9.75">
      <c r="A234" s="18"/>
      <c r="B234" s="41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1:37" ht="9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ht="9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36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ht="9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ht="9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</row>
    <row r="239" spans="1:37" ht="9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</row>
    <row r="240" spans="1:37" ht="9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</row>
    <row r="241" spans="1:37" ht="9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</row>
    <row r="242" spans="1:37" ht="9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</row>
    <row r="243" spans="1:37" ht="9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</row>
    <row r="244" spans="1:37" ht="9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</row>
    <row r="245" spans="1:37" ht="9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</row>
    <row r="246" spans="1:37" ht="9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</row>
    <row r="247" spans="1:37" ht="9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</row>
    <row r="248" spans="1:37" ht="9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</row>
  </sheetData>
  <mergeCells count="115">
    <mergeCell ref="F43:P43"/>
    <mergeCell ref="F44:P44"/>
    <mergeCell ref="F45:P45"/>
    <mergeCell ref="F46:P46"/>
    <mergeCell ref="D58:AJ58"/>
    <mergeCell ref="D59:AJ59"/>
    <mergeCell ref="D60:AJ60"/>
    <mergeCell ref="D62:L62"/>
    <mergeCell ref="D54:D55"/>
    <mergeCell ref="E54:T54"/>
    <mergeCell ref="U54:AB55"/>
    <mergeCell ref="AC54:AJ55"/>
    <mergeCell ref="E55:T55"/>
    <mergeCell ref="D52:D53"/>
    <mergeCell ref="E52:T53"/>
    <mergeCell ref="U52:AB53"/>
    <mergeCell ref="AC52:AJ53"/>
    <mergeCell ref="U49:AB49"/>
    <mergeCell ref="AC49:AJ49"/>
    <mergeCell ref="D50:D51"/>
    <mergeCell ref="E50:T51"/>
    <mergeCell ref="U50:AB51"/>
    <mergeCell ref="AC50:AJ51"/>
    <mergeCell ref="AI46:AJ46"/>
    <mergeCell ref="D47:P47"/>
    <mergeCell ref="Q47:V47"/>
    <mergeCell ref="W47:AB47"/>
    <mergeCell ref="AC47:AH47"/>
    <mergeCell ref="AI47:AJ47"/>
    <mergeCell ref="Q46:V46"/>
    <mergeCell ref="W46:AB46"/>
    <mergeCell ref="AC46:AH46"/>
    <mergeCell ref="AI44:AJ44"/>
    <mergeCell ref="Q45:V45"/>
    <mergeCell ref="W45:AB45"/>
    <mergeCell ref="AC45:AH45"/>
    <mergeCell ref="AI45:AJ45"/>
    <mergeCell ref="Q44:V44"/>
    <mergeCell ref="W44:AB44"/>
    <mergeCell ref="AC44:AH44"/>
    <mergeCell ref="AI42:AJ42"/>
    <mergeCell ref="Q43:V43"/>
    <mergeCell ref="W43:AB43"/>
    <mergeCell ref="AC43:AH43"/>
    <mergeCell ref="AI43:AJ43"/>
    <mergeCell ref="D42:P42"/>
    <mergeCell ref="Q42:V42"/>
    <mergeCell ref="W42:AB42"/>
    <mergeCell ref="AC42:AH42"/>
    <mergeCell ref="E32:T32"/>
    <mergeCell ref="U32:AB33"/>
    <mergeCell ref="AC32:AJ33"/>
    <mergeCell ref="E33:T33"/>
    <mergeCell ref="D29:D31"/>
    <mergeCell ref="E29:T29"/>
    <mergeCell ref="U29:AB31"/>
    <mergeCell ref="AC29:AJ31"/>
    <mergeCell ref="E30:T30"/>
    <mergeCell ref="E31:T31"/>
    <mergeCell ref="D26:D28"/>
    <mergeCell ref="E26:T26"/>
    <mergeCell ref="U26:AB28"/>
    <mergeCell ref="AC26:AJ28"/>
    <mergeCell ref="E27:T27"/>
    <mergeCell ref="E28:T28"/>
    <mergeCell ref="D24:D25"/>
    <mergeCell ref="E24:T24"/>
    <mergeCell ref="U24:AB25"/>
    <mergeCell ref="AC24:AJ25"/>
    <mergeCell ref="E25:T25"/>
    <mergeCell ref="D22:D23"/>
    <mergeCell ref="E22:T23"/>
    <mergeCell ref="U22:AB23"/>
    <mergeCell ref="AC22:AJ23"/>
    <mergeCell ref="E19:T19"/>
    <mergeCell ref="U19:AB19"/>
    <mergeCell ref="AC19:AJ19"/>
    <mergeCell ref="D20:D21"/>
    <mergeCell ref="E20:T21"/>
    <mergeCell ref="U20:AB21"/>
    <mergeCell ref="AC20:AJ21"/>
    <mergeCell ref="D17:Q17"/>
    <mergeCell ref="R17:S17"/>
    <mergeCell ref="U17:AH17"/>
    <mergeCell ref="AI17:AJ17"/>
    <mergeCell ref="D11:AJ11"/>
    <mergeCell ref="D13:AJ13"/>
    <mergeCell ref="D15:AJ15"/>
    <mergeCell ref="D16:X16"/>
    <mergeCell ref="D7:T7"/>
    <mergeCell ref="D8:U8"/>
    <mergeCell ref="D10:AJ10"/>
    <mergeCell ref="D9:AJ9"/>
    <mergeCell ref="X2:AD2"/>
    <mergeCell ref="AE2:AK2"/>
    <mergeCell ref="T5:Y5"/>
    <mergeCell ref="D6:S6"/>
    <mergeCell ref="Z5:AE5"/>
    <mergeCell ref="AG5:AJ5"/>
    <mergeCell ref="AI40:AJ41"/>
    <mergeCell ref="Y35:AJ36"/>
    <mergeCell ref="D36:H36"/>
    <mergeCell ref="T36:X36"/>
    <mergeCell ref="AC41:AH41"/>
    <mergeCell ref="D38:Y38"/>
    <mergeCell ref="AM49:AO49"/>
    <mergeCell ref="D63:L63"/>
    <mergeCell ref="D35:H35"/>
    <mergeCell ref="T35:X35"/>
    <mergeCell ref="I35:S36"/>
    <mergeCell ref="D37:AJ37"/>
    <mergeCell ref="D40:P41"/>
    <mergeCell ref="Q40:V41"/>
    <mergeCell ref="W40:AB41"/>
    <mergeCell ref="AC40:AH40"/>
  </mergeCells>
  <conditionalFormatting sqref="D10:D64 AK4:AK64 E12:AJ64 A4:C64 D4:AJ8">
    <cfRule type="expression" priority="1" dxfId="0" stopIfTrue="1">
      <formula>$P$2=2</formula>
    </cfRule>
  </conditionalFormatting>
  <conditionalFormatting sqref="D9:AJ9">
    <cfRule type="expression" priority="2" dxfId="0" stopIfTrue="1">
      <formula>$P$2=2</formula>
    </cfRule>
  </conditionalFormatting>
  <dataValidations count="2">
    <dataValidation type="list" showInputMessage="1" showErrorMessage="1" sqref="E43:E46">
      <formula1>$AL$41:$AL$47</formula1>
    </dataValidation>
    <dataValidation type="list" allowBlank="1" showInputMessage="1" showErrorMessage="1" sqref="AI43:AJ46">
      <formula1>$AL$48:$AL$51</formula1>
    </dataValidation>
  </dataValidations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4"/>
  <drawing r:id="rId3"/>
  <legacyDrawing r:id="rId2"/>
  <oleObjects>
    <oleObject progId="MSPhotoEd.3" shapeId="17215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2:AK193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U28" sqref="U28:AA28"/>
    </sheetView>
  </sheetViews>
  <sheetFormatPr defaultColWidth="9.140625" defaultRowHeight="12.75"/>
  <cols>
    <col min="1" max="37" width="2.7109375" style="17" customWidth="1"/>
    <col min="38" max="16384" width="9.140625" style="17" customWidth="1"/>
  </cols>
  <sheetData>
    <row r="1" ht="3.75" customHeight="1"/>
    <row r="2" ht="53.25" customHeight="1">
      <c r="S2" s="245"/>
    </row>
    <row r="3" ht="3.75" customHeight="1"/>
    <row r="4" spans="1:37" ht="9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7" ht="19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7.5" customHeight="1">
      <c r="A6" s="143"/>
      <c r="B6" s="143"/>
      <c r="C6" s="143"/>
      <c r="D6" s="16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42"/>
      <c r="U6" s="142"/>
      <c r="V6" s="142"/>
      <c r="W6" s="142"/>
      <c r="X6" s="142"/>
      <c r="Y6" s="142"/>
      <c r="Z6" s="196"/>
      <c r="AA6" s="197"/>
      <c r="AB6" s="197"/>
      <c r="AC6" s="197"/>
      <c r="AD6" s="197"/>
      <c r="AE6" s="1050"/>
      <c r="AF6" s="1051"/>
      <c r="AG6" s="1051"/>
      <c r="AH6" s="1052"/>
      <c r="AI6" s="197"/>
      <c r="AJ6" s="197"/>
      <c r="AK6" s="143"/>
    </row>
    <row r="7" spans="1:37" ht="19.5" customHeight="1">
      <c r="A7" s="143"/>
      <c r="B7" s="143"/>
      <c r="C7" s="143"/>
      <c r="D7" s="169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98"/>
      <c r="W7" s="143"/>
      <c r="X7" s="143"/>
      <c r="Y7" s="143"/>
      <c r="Z7" s="143"/>
      <c r="AA7" s="143"/>
      <c r="AB7" s="143"/>
      <c r="AC7" s="875" t="s">
        <v>249</v>
      </c>
      <c r="AD7" s="437"/>
      <c r="AE7" s="1053"/>
      <c r="AF7" s="309"/>
      <c r="AG7" s="309"/>
      <c r="AH7" s="1054"/>
      <c r="AI7" s="143"/>
      <c r="AJ7" s="143"/>
      <c r="AK7" s="143"/>
    </row>
    <row r="8" spans="1:37" ht="19.5" customHeight="1">
      <c r="A8" s="143"/>
      <c r="B8" s="143"/>
      <c r="C8" s="143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875"/>
      <c r="AD8" s="437"/>
      <c r="AE8" s="198"/>
      <c r="AF8" s="182"/>
      <c r="AG8" s="182"/>
      <c r="AH8" s="182"/>
      <c r="AI8" s="182"/>
      <c r="AJ8" s="182"/>
      <c r="AK8" s="143"/>
    </row>
    <row r="9" spans="1:37" ht="19.5" customHeight="1">
      <c r="A9" s="143"/>
      <c r="B9" s="143"/>
      <c r="C9" s="143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43"/>
    </row>
    <row r="10" spans="1:37" ht="19.5" customHeight="1">
      <c r="A10" s="143"/>
      <c r="B10" s="143"/>
      <c r="C10" s="143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43"/>
    </row>
    <row r="11" spans="1:37" ht="9.75" customHeight="1">
      <c r="A11" s="143"/>
      <c r="B11" s="143"/>
      <c r="C11" s="143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43"/>
    </row>
    <row r="12" spans="1:37" ht="19.5" customHeight="1">
      <c r="A12" s="143"/>
      <c r="B12" s="143"/>
      <c r="C12" s="143"/>
      <c r="D12" s="143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57"/>
      <c r="V12" s="92"/>
      <c r="W12" s="92"/>
      <c r="X12" s="92"/>
      <c r="Y12" s="92"/>
      <c r="Z12" s="92"/>
      <c r="AA12" s="92"/>
      <c r="AB12" s="92"/>
      <c r="AC12" s="98"/>
      <c r="AD12" s="98"/>
      <c r="AE12" s="98"/>
      <c r="AF12" s="98"/>
      <c r="AG12" s="98"/>
      <c r="AH12" s="98"/>
      <c r="AI12" s="98"/>
      <c r="AJ12" s="98"/>
      <c r="AK12" s="143"/>
    </row>
    <row r="13" spans="1:37" ht="19.5" customHeight="1">
      <c r="A13" s="143"/>
      <c r="B13" s="143"/>
      <c r="C13" s="143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57"/>
      <c r="V13" s="92"/>
      <c r="W13" s="92"/>
      <c r="X13" s="92"/>
      <c r="Y13" s="92"/>
      <c r="Z13" s="92"/>
      <c r="AA13" s="92"/>
      <c r="AB13" s="92"/>
      <c r="AC13" s="157"/>
      <c r="AD13" s="92"/>
      <c r="AE13" s="92"/>
      <c r="AF13" s="92"/>
      <c r="AG13" s="92"/>
      <c r="AH13" s="92"/>
      <c r="AI13" s="92"/>
      <c r="AJ13" s="92"/>
      <c r="AK13" s="143"/>
    </row>
    <row r="14" spans="1:37" ht="19.5" customHeight="1">
      <c r="A14" s="143"/>
      <c r="B14" s="143"/>
      <c r="C14" s="143"/>
      <c r="D14" s="157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84"/>
      <c r="V14" s="184"/>
      <c r="W14" s="184"/>
      <c r="X14" s="184"/>
      <c r="Y14" s="184"/>
      <c r="Z14" s="184"/>
      <c r="AA14" s="184"/>
      <c r="AB14" s="184"/>
      <c r="AC14" s="157"/>
      <c r="AD14" s="92"/>
      <c r="AE14" s="92"/>
      <c r="AF14" s="92"/>
      <c r="AG14" s="92"/>
      <c r="AH14" s="92"/>
      <c r="AI14" s="92"/>
      <c r="AJ14" s="92"/>
      <c r="AK14" s="143"/>
    </row>
    <row r="15" spans="1:37" ht="24.75" customHeight="1">
      <c r="A15" s="143"/>
      <c r="B15" s="1060" t="s">
        <v>250</v>
      </c>
      <c r="C15" s="1061"/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92"/>
      <c r="AJ15" s="92"/>
      <c r="AK15" s="143"/>
    </row>
    <row r="16" spans="1:37" ht="15.75" customHeight="1">
      <c r="A16" s="143"/>
      <c r="B16" s="1055" t="s">
        <v>315</v>
      </c>
      <c r="C16" s="1056"/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56"/>
      <c r="W16" s="1056"/>
      <c r="X16" s="1056"/>
      <c r="Y16" s="1056"/>
      <c r="Z16" s="1056"/>
      <c r="AA16" s="1056"/>
      <c r="AB16" s="1056"/>
      <c r="AC16" s="1056"/>
      <c r="AD16" s="1056"/>
      <c r="AE16" s="1056"/>
      <c r="AF16" s="1056"/>
      <c r="AG16" s="1056"/>
      <c r="AH16" s="1056"/>
      <c r="AI16" s="92"/>
      <c r="AJ16" s="92"/>
      <c r="AK16" s="143"/>
    </row>
    <row r="17" spans="1:37" ht="15.75" customHeight="1">
      <c r="A17" s="143"/>
      <c r="B17" s="1055" t="s">
        <v>251</v>
      </c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  <c r="Q17" s="1056"/>
      <c r="R17" s="1056"/>
      <c r="S17" s="1056"/>
      <c r="T17" s="1056"/>
      <c r="U17" s="1056"/>
      <c r="V17" s="1056"/>
      <c r="W17" s="1056"/>
      <c r="X17" s="1056"/>
      <c r="Y17" s="1056"/>
      <c r="Z17" s="1056"/>
      <c r="AA17" s="1056"/>
      <c r="AB17" s="1056"/>
      <c r="AC17" s="1056"/>
      <c r="AD17" s="1056"/>
      <c r="AE17" s="1056"/>
      <c r="AF17" s="1056"/>
      <c r="AG17" s="1056"/>
      <c r="AH17" s="1056"/>
      <c r="AI17" s="92"/>
      <c r="AJ17" s="92"/>
      <c r="AK17" s="143"/>
    </row>
    <row r="18" spans="1:37" ht="15.75" customHeight="1">
      <c r="A18" s="143"/>
      <c r="B18" s="1055" t="s">
        <v>252</v>
      </c>
      <c r="C18" s="1056"/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92"/>
      <c r="AJ18" s="92"/>
      <c r="AK18" s="143"/>
    </row>
    <row r="19" spans="1:37" ht="12" customHeight="1">
      <c r="A19" s="143"/>
      <c r="B19" s="143"/>
      <c r="C19" s="143"/>
      <c r="D19" s="157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84"/>
      <c r="V19" s="184"/>
      <c r="W19" s="184"/>
      <c r="X19" s="184"/>
      <c r="Y19" s="184"/>
      <c r="Z19" s="184"/>
      <c r="AA19" s="184"/>
      <c r="AB19" s="184"/>
      <c r="AC19" s="157"/>
      <c r="AD19" s="92"/>
      <c r="AE19" s="92"/>
      <c r="AF19" s="92"/>
      <c r="AG19" s="92"/>
      <c r="AH19" s="92"/>
      <c r="AI19" s="92"/>
      <c r="AJ19" s="92"/>
      <c r="AK19" s="143"/>
    </row>
    <row r="20" spans="1:37" ht="12" customHeight="1">
      <c r="A20" s="143"/>
      <c r="B20" s="143"/>
      <c r="C20" s="143"/>
      <c r="D20" s="157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84"/>
      <c r="V20" s="184"/>
      <c r="W20" s="184"/>
      <c r="X20" s="184"/>
      <c r="Y20" s="184"/>
      <c r="Z20" s="184"/>
      <c r="AA20" s="184"/>
      <c r="AB20" s="184"/>
      <c r="AC20" s="157"/>
      <c r="AD20" s="92"/>
      <c r="AE20" s="92"/>
      <c r="AF20" s="92"/>
      <c r="AG20" s="92"/>
      <c r="AH20" s="92"/>
      <c r="AI20" s="92"/>
      <c r="AJ20" s="92"/>
      <c r="AK20" s="143"/>
    </row>
    <row r="21" spans="1:37" ht="12" customHeight="1">
      <c r="A21" s="143"/>
      <c r="B21" s="143"/>
      <c r="C21" s="143"/>
      <c r="D21" s="157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84"/>
      <c r="V21" s="184"/>
      <c r="W21" s="184"/>
      <c r="X21" s="184"/>
      <c r="Y21" s="184"/>
      <c r="Z21" s="184"/>
      <c r="AA21" s="184"/>
      <c r="AB21" s="184"/>
      <c r="AC21" s="157"/>
      <c r="AD21" s="92"/>
      <c r="AE21" s="92"/>
      <c r="AF21" s="92"/>
      <c r="AG21" s="92"/>
      <c r="AH21" s="92"/>
      <c r="AI21" s="92"/>
      <c r="AJ21" s="92"/>
      <c r="AK21" s="143"/>
    </row>
    <row r="22" spans="1:37" ht="12" customHeight="1">
      <c r="A22" s="143"/>
      <c r="B22" s="143"/>
      <c r="C22" s="143"/>
      <c r="D22" s="157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84"/>
      <c r="V22" s="184"/>
      <c r="W22" s="184"/>
      <c r="X22" s="184"/>
      <c r="Y22" s="184"/>
      <c r="Z22" s="184"/>
      <c r="AA22" s="184"/>
      <c r="AB22" s="184"/>
      <c r="AC22" s="92"/>
      <c r="AD22" s="92"/>
      <c r="AE22" s="92"/>
      <c r="AF22" s="92"/>
      <c r="AG22" s="92"/>
      <c r="AH22" s="92"/>
      <c r="AI22" s="92"/>
      <c r="AJ22" s="92"/>
      <c r="AK22" s="143"/>
    </row>
    <row r="23" spans="1:37" ht="27.75" customHeight="1">
      <c r="A23" s="143"/>
      <c r="B23" s="875" t="s">
        <v>253</v>
      </c>
      <c r="C23" s="963"/>
      <c r="D23" s="963"/>
      <c r="E23" s="1057"/>
      <c r="F23" s="1058"/>
      <c r="G23" s="1058"/>
      <c r="H23" s="10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84"/>
      <c r="V23" s="184"/>
      <c r="W23" s="184"/>
      <c r="X23" s="184"/>
      <c r="Y23" s="184"/>
      <c r="Z23" s="184"/>
      <c r="AA23" s="184"/>
      <c r="AB23" s="184"/>
      <c r="AC23" s="157"/>
      <c r="AD23" s="92"/>
      <c r="AE23" s="92"/>
      <c r="AF23" s="92"/>
      <c r="AG23" s="92"/>
      <c r="AH23" s="92"/>
      <c r="AI23" s="92"/>
      <c r="AJ23" s="92"/>
      <c r="AK23" s="143"/>
    </row>
    <row r="24" spans="1:37" ht="15" customHeight="1">
      <c r="A24" s="143"/>
      <c r="B24" s="143"/>
      <c r="C24" s="82"/>
      <c r="D24" s="82"/>
      <c r="E24" s="143"/>
      <c r="F24" s="98"/>
      <c r="G24" s="98"/>
      <c r="H24" s="98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84"/>
      <c r="V24" s="184"/>
      <c r="W24" s="184"/>
      <c r="X24" s="184"/>
      <c r="Y24" s="184"/>
      <c r="Z24" s="184"/>
      <c r="AA24" s="184"/>
      <c r="AB24" s="184"/>
      <c r="AC24" s="157"/>
      <c r="AD24" s="92"/>
      <c r="AE24" s="92"/>
      <c r="AF24" s="92"/>
      <c r="AG24" s="92"/>
      <c r="AH24" s="92"/>
      <c r="AI24" s="92"/>
      <c r="AJ24" s="92"/>
      <c r="AK24" s="143"/>
    </row>
    <row r="25" spans="1:37" ht="23.25" customHeight="1">
      <c r="A25" s="143"/>
      <c r="B25" s="143"/>
      <c r="C25" s="143"/>
      <c r="D25" s="157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4"/>
      <c r="V25" s="184"/>
      <c r="W25" s="184"/>
      <c r="X25" s="184"/>
      <c r="Y25" s="184"/>
      <c r="Z25" s="184"/>
      <c r="AA25" s="184"/>
      <c r="AB25" s="184"/>
      <c r="AC25" s="92"/>
      <c r="AD25" s="92"/>
      <c r="AE25" s="92"/>
      <c r="AF25" s="92"/>
      <c r="AG25" s="92"/>
      <c r="AH25" s="92"/>
      <c r="AI25" s="92"/>
      <c r="AJ25" s="92"/>
      <c r="AK25" s="143"/>
    </row>
    <row r="26" spans="1:37" ht="12" customHeight="1">
      <c r="A26" s="143"/>
      <c r="B26" s="1068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1069"/>
      <c r="U26" s="1074" t="s">
        <v>168</v>
      </c>
      <c r="V26" s="1075"/>
      <c r="W26" s="1075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6"/>
      <c r="AI26" s="92"/>
      <c r="AJ26" s="92"/>
      <c r="AK26" s="143"/>
    </row>
    <row r="27" spans="1:37" ht="9.75" customHeight="1">
      <c r="A27" s="143"/>
      <c r="B27" s="1070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1071"/>
      <c r="Q27" s="1071"/>
      <c r="R27" s="1071"/>
      <c r="S27" s="1071"/>
      <c r="T27" s="1072"/>
      <c r="U27" s="1073" t="s">
        <v>29</v>
      </c>
      <c r="V27" s="893"/>
      <c r="W27" s="893"/>
      <c r="X27" s="893"/>
      <c r="Y27" s="893"/>
      <c r="Z27" s="893"/>
      <c r="AA27" s="893"/>
      <c r="AB27" s="1073" t="s">
        <v>30</v>
      </c>
      <c r="AC27" s="893"/>
      <c r="AD27" s="893"/>
      <c r="AE27" s="893"/>
      <c r="AF27" s="893"/>
      <c r="AG27" s="893"/>
      <c r="AH27" s="894"/>
      <c r="AI27" s="92"/>
      <c r="AJ27" s="92"/>
      <c r="AK27" s="143"/>
    </row>
    <row r="28" spans="1:37" ht="27.75" customHeight="1">
      <c r="A28" s="143"/>
      <c r="B28" s="193">
        <v>321</v>
      </c>
      <c r="C28" s="277" t="s">
        <v>171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3"/>
      <c r="U28" s="1065"/>
      <c r="V28" s="1066"/>
      <c r="W28" s="1066"/>
      <c r="X28" s="1066"/>
      <c r="Y28" s="1066"/>
      <c r="Z28" s="1066"/>
      <c r="AA28" s="1067"/>
      <c r="AB28" s="1062"/>
      <c r="AC28" s="1063"/>
      <c r="AD28" s="1063"/>
      <c r="AE28" s="1063"/>
      <c r="AF28" s="1063"/>
      <c r="AG28" s="1063"/>
      <c r="AH28" s="1064"/>
      <c r="AI28" s="92"/>
      <c r="AJ28" s="92"/>
      <c r="AK28" s="143"/>
    </row>
    <row r="29" spans="1:37" ht="27.75" customHeight="1">
      <c r="A29" s="143"/>
      <c r="B29" s="193">
        <v>322</v>
      </c>
      <c r="C29" s="277" t="s">
        <v>157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3"/>
      <c r="U29" s="1065"/>
      <c r="V29" s="1066"/>
      <c r="W29" s="1066"/>
      <c r="X29" s="1066"/>
      <c r="Y29" s="1066"/>
      <c r="Z29" s="1066"/>
      <c r="AA29" s="1067"/>
      <c r="AB29" s="1062"/>
      <c r="AC29" s="1063"/>
      <c r="AD29" s="1063"/>
      <c r="AE29" s="1063"/>
      <c r="AF29" s="1063"/>
      <c r="AG29" s="1063"/>
      <c r="AH29" s="1064"/>
      <c r="AI29" s="92"/>
      <c r="AJ29" s="92"/>
      <c r="AK29" s="143"/>
    </row>
    <row r="30" spans="1:37" ht="27.75" customHeight="1">
      <c r="A30" s="143"/>
      <c r="B30" s="193">
        <v>323</v>
      </c>
      <c r="C30" s="277" t="s">
        <v>172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3"/>
      <c r="U30" s="1065"/>
      <c r="V30" s="1066"/>
      <c r="W30" s="1066"/>
      <c r="X30" s="1066"/>
      <c r="Y30" s="1066"/>
      <c r="Z30" s="1066"/>
      <c r="AA30" s="1067"/>
      <c r="AB30" s="1062"/>
      <c r="AC30" s="1063"/>
      <c r="AD30" s="1063"/>
      <c r="AE30" s="1063"/>
      <c r="AF30" s="1063"/>
      <c r="AG30" s="1063"/>
      <c r="AH30" s="1064"/>
      <c r="AI30" s="92"/>
      <c r="AJ30" s="92"/>
      <c r="AK30" s="143"/>
    </row>
    <row r="31" spans="1:37" ht="13.5" customHeight="1">
      <c r="A31" s="143"/>
      <c r="B31" s="1101">
        <v>324</v>
      </c>
      <c r="C31" s="761" t="s">
        <v>316</v>
      </c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761"/>
      <c r="Q31" s="761"/>
      <c r="R31" s="761"/>
      <c r="S31" s="761"/>
      <c r="T31" s="762"/>
      <c r="U31" s="1077" t="e">
        <f>((U28-U29)/DZPFO!S88)*100</f>
        <v>#DIV/0!</v>
      </c>
      <c r="V31" s="1078"/>
      <c r="W31" s="1078"/>
      <c r="X31" s="1078"/>
      <c r="Y31" s="1078"/>
      <c r="Z31" s="1078"/>
      <c r="AA31" s="1079"/>
      <c r="AB31" s="1100"/>
      <c r="AC31" s="411"/>
      <c r="AD31" s="411"/>
      <c r="AE31" s="411"/>
      <c r="AF31" s="411"/>
      <c r="AG31" s="411"/>
      <c r="AH31" s="412"/>
      <c r="AI31" s="92"/>
      <c r="AJ31" s="92"/>
      <c r="AK31" s="143"/>
    </row>
    <row r="32" spans="1:37" ht="13.5" customHeight="1">
      <c r="A32" s="143"/>
      <c r="B32" s="1102"/>
      <c r="C32" s="1096" t="s">
        <v>317</v>
      </c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  <c r="T32" s="1097"/>
      <c r="U32" s="1080"/>
      <c r="V32" s="1081"/>
      <c r="W32" s="1081"/>
      <c r="X32" s="1081"/>
      <c r="Y32" s="1081"/>
      <c r="Z32" s="1081"/>
      <c r="AA32" s="1082"/>
      <c r="AB32" s="983"/>
      <c r="AC32" s="421"/>
      <c r="AD32" s="421"/>
      <c r="AE32" s="421"/>
      <c r="AF32" s="421"/>
      <c r="AG32" s="421"/>
      <c r="AH32" s="422"/>
      <c r="AI32" s="92"/>
      <c r="AJ32" s="92"/>
      <c r="AK32" s="143"/>
    </row>
    <row r="33" spans="1:37" ht="13.5" customHeight="1">
      <c r="A33" s="143"/>
      <c r="B33" s="1101">
        <v>325</v>
      </c>
      <c r="C33" s="761" t="s">
        <v>169</v>
      </c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2"/>
      <c r="U33" s="1077" t="e">
        <f>(DZPFO!S109*U31)/100</f>
        <v>#DIV/0!</v>
      </c>
      <c r="V33" s="1078"/>
      <c r="W33" s="1078"/>
      <c r="X33" s="1078"/>
      <c r="Y33" s="1078"/>
      <c r="Z33" s="1078"/>
      <c r="AA33" s="1079"/>
      <c r="AB33" s="1100"/>
      <c r="AC33" s="411"/>
      <c r="AD33" s="411"/>
      <c r="AE33" s="411"/>
      <c r="AF33" s="411"/>
      <c r="AG33" s="411"/>
      <c r="AH33" s="412"/>
      <c r="AI33" s="92"/>
      <c r="AJ33" s="92"/>
      <c r="AK33" s="143"/>
    </row>
    <row r="34" spans="1:37" ht="13.5" customHeight="1">
      <c r="A34" s="143"/>
      <c r="B34" s="1102"/>
      <c r="C34" s="1096" t="s">
        <v>318</v>
      </c>
      <c r="D34" s="1096"/>
      <c r="E34" s="1096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  <c r="T34" s="1097"/>
      <c r="U34" s="1080"/>
      <c r="V34" s="1081"/>
      <c r="W34" s="1081"/>
      <c r="X34" s="1081"/>
      <c r="Y34" s="1081"/>
      <c r="Z34" s="1081"/>
      <c r="AA34" s="1082"/>
      <c r="AB34" s="983"/>
      <c r="AC34" s="421"/>
      <c r="AD34" s="421"/>
      <c r="AE34" s="421"/>
      <c r="AF34" s="421"/>
      <c r="AG34" s="421"/>
      <c r="AH34" s="422"/>
      <c r="AI34" s="92"/>
      <c r="AJ34" s="92"/>
      <c r="AK34" s="143"/>
    </row>
    <row r="35" spans="1:37" ht="27.75" customHeight="1" thickBot="1">
      <c r="A35" s="143"/>
      <c r="B35" s="192">
        <v>326</v>
      </c>
      <c r="C35" s="328" t="s">
        <v>175</v>
      </c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9"/>
      <c r="U35" s="1077" t="e">
        <f>MIN(U30,U33)</f>
        <v>#DIV/0!</v>
      </c>
      <c r="V35" s="1078"/>
      <c r="W35" s="1078"/>
      <c r="X35" s="1078"/>
      <c r="Y35" s="1078"/>
      <c r="Z35" s="1078"/>
      <c r="AA35" s="1079"/>
      <c r="AB35" s="1090"/>
      <c r="AC35" s="1091"/>
      <c r="AD35" s="1091"/>
      <c r="AE35" s="1091"/>
      <c r="AF35" s="1091"/>
      <c r="AG35" s="1091"/>
      <c r="AH35" s="1092"/>
      <c r="AI35" s="92"/>
      <c r="AJ35" s="92"/>
      <c r="AK35" s="143"/>
    </row>
    <row r="36" spans="1:37" ht="27.75" customHeight="1" thickBot="1">
      <c r="A36" s="143"/>
      <c r="B36" s="199">
        <v>327</v>
      </c>
      <c r="C36" s="1098" t="s">
        <v>176</v>
      </c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1098"/>
      <c r="S36" s="1098"/>
      <c r="T36" s="1099"/>
      <c r="U36" s="1087" t="e">
        <f>U30-U35</f>
        <v>#DIV/0!</v>
      </c>
      <c r="V36" s="1088"/>
      <c r="W36" s="1088"/>
      <c r="X36" s="1088"/>
      <c r="Y36" s="1088"/>
      <c r="Z36" s="1088"/>
      <c r="AA36" s="1089"/>
      <c r="AB36" s="1093"/>
      <c r="AC36" s="1094"/>
      <c r="AD36" s="1094"/>
      <c r="AE36" s="1094"/>
      <c r="AF36" s="1094"/>
      <c r="AG36" s="1094"/>
      <c r="AH36" s="1095"/>
      <c r="AI36" s="92"/>
      <c r="AJ36" s="92"/>
      <c r="AK36" s="143"/>
    </row>
    <row r="37" spans="1:37" ht="19.5" customHeight="1">
      <c r="A37" s="143"/>
      <c r="B37" s="1083" t="s">
        <v>319</v>
      </c>
      <c r="C37" s="1084"/>
      <c r="D37" s="1084"/>
      <c r="E37" s="1084"/>
      <c r="F37" s="1084"/>
      <c r="G37" s="1084"/>
      <c r="H37" s="1084"/>
      <c r="I37" s="1084"/>
      <c r="J37" s="1084"/>
      <c r="K37" s="1084"/>
      <c r="L37" s="1084"/>
      <c r="M37" s="1084"/>
      <c r="N37" s="1084"/>
      <c r="O37" s="1084"/>
      <c r="P37" s="1084"/>
      <c r="Q37" s="1084"/>
      <c r="R37" s="1084"/>
      <c r="S37" s="1084"/>
      <c r="T37" s="1084"/>
      <c r="U37" s="1084"/>
      <c r="V37" s="1084"/>
      <c r="W37" s="1084"/>
      <c r="X37" s="1084"/>
      <c r="Y37" s="1084"/>
      <c r="Z37" s="1084"/>
      <c r="AA37" s="1084"/>
      <c r="AB37" s="1084"/>
      <c r="AC37" s="1084"/>
      <c r="AD37" s="1084"/>
      <c r="AE37" s="1084"/>
      <c r="AF37" s="1084"/>
      <c r="AG37" s="1084"/>
      <c r="AH37" s="1084"/>
      <c r="AI37" s="92"/>
      <c r="AJ37" s="92"/>
      <c r="AK37" s="143"/>
    </row>
    <row r="38" spans="1:37" ht="19.5" customHeight="1">
      <c r="A38" s="143"/>
      <c r="B38" s="143"/>
      <c r="C38" s="143"/>
      <c r="D38" s="194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43"/>
    </row>
    <row r="39" spans="1:37" ht="19.5" customHeight="1">
      <c r="A39" s="143"/>
      <c r="B39" s="143"/>
      <c r="C39" s="143"/>
      <c r="D39" s="194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143"/>
    </row>
    <row r="40" spans="1:37" ht="19.5" customHeight="1">
      <c r="A40" s="143"/>
      <c r="B40" s="143"/>
      <c r="C40" s="143"/>
      <c r="D40" s="194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143"/>
    </row>
    <row r="41" spans="1:37" ht="19.5" customHeight="1">
      <c r="A41" s="143"/>
      <c r="B41" s="143"/>
      <c r="C41" s="143"/>
      <c r="D41" s="194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143"/>
    </row>
    <row r="42" spans="1:37" ht="19.5" customHeight="1">
      <c r="A42" s="143"/>
      <c r="B42" s="143"/>
      <c r="C42" s="143"/>
      <c r="D42" s="194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143"/>
    </row>
    <row r="43" spans="1:37" ht="19.5" customHeight="1">
      <c r="A43" s="143"/>
      <c r="B43" s="143"/>
      <c r="C43" s="143"/>
      <c r="D43" s="194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57"/>
      <c r="V43" s="92"/>
      <c r="W43" s="92"/>
      <c r="X43" s="92"/>
      <c r="Y43" s="92"/>
      <c r="Z43" s="92"/>
      <c r="AA43" s="92"/>
      <c r="AB43" s="92"/>
      <c r="AC43" s="157"/>
      <c r="AD43" s="92"/>
      <c r="AE43" s="92"/>
      <c r="AF43" s="92"/>
      <c r="AG43" s="92"/>
      <c r="AH43" s="92"/>
      <c r="AI43" s="92"/>
      <c r="AJ43" s="92"/>
      <c r="AK43" s="143"/>
    </row>
    <row r="44" spans="1:37" ht="19.5" customHeight="1">
      <c r="A44" s="143"/>
      <c r="B44" s="143"/>
      <c r="C44" s="143"/>
      <c r="D44" s="194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143"/>
    </row>
    <row r="45" spans="1:37" ht="9.75" customHeight="1">
      <c r="A45" s="143"/>
      <c r="B45" s="143"/>
      <c r="C45" s="143"/>
      <c r="D45" s="194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143"/>
    </row>
    <row r="46" spans="1:37" ht="19.5" customHeight="1">
      <c r="A46" s="143"/>
      <c r="B46" s="1085" t="s">
        <v>320</v>
      </c>
      <c r="C46" s="1086"/>
      <c r="D46" s="1086"/>
      <c r="E46" s="1086"/>
      <c r="F46" s="1086"/>
      <c r="G46" s="1086"/>
      <c r="H46" s="1086"/>
      <c r="I46" s="1086"/>
      <c r="J46" s="1086"/>
      <c r="K46" s="1086"/>
      <c r="L46" s="1086"/>
      <c r="M46" s="143"/>
      <c r="N46" s="143"/>
      <c r="O46" s="143"/>
      <c r="P46" s="143"/>
      <c r="Q46" s="143"/>
      <c r="R46" s="143"/>
      <c r="S46" s="143"/>
      <c r="T46" s="143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143"/>
    </row>
    <row r="47" spans="1:37" ht="19.5" customHeight="1">
      <c r="A47" s="143"/>
      <c r="B47" s="143"/>
      <c r="C47" s="143"/>
      <c r="D47" s="19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43"/>
    </row>
    <row r="48" spans="1:37" ht="9" customHeight="1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18"/>
      <c r="AJ48" s="18"/>
      <c r="AK48" s="18"/>
    </row>
    <row r="49" spans="1:37" ht="9" customHeight="1">
      <c r="A49" s="18"/>
      <c r="B49" s="2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44"/>
      <c r="U49" s="44"/>
      <c r="V49" s="44"/>
      <c r="W49" s="44"/>
      <c r="X49" s="44"/>
      <c r="Y49" s="44"/>
      <c r="Z49" s="44"/>
      <c r="AA49" s="21"/>
      <c r="AB49" s="44"/>
      <c r="AC49" s="44"/>
      <c r="AD49" s="44"/>
      <c r="AE49" s="44"/>
      <c r="AF49" s="44"/>
      <c r="AG49" s="44"/>
      <c r="AH49" s="44"/>
      <c r="AI49" s="18"/>
      <c r="AJ49" s="18"/>
      <c r="AK49" s="18"/>
    </row>
    <row r="50" spans="1:37" ht="9" customHeight="1">
      <c r="A50" s="18"/>
      <c r="B50" s="2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18"/>
      <c r="AJ50" s="18"/>
      <c r="AK50" s="18"/>
    </row>
    <row r="51" spans="1:37" ht="9" customHeight="1">
      <c r="A51" s="1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1"/>
      <c r="T51" s="44"/>
      <c r="U51" s="44"/>
      <c r="V51" s="44"/>
      <c r="W51" s="44"/>
      <c r="X51" s="44"/>
      <c r="Y51" s="45"/>
      <c r="Z51" s="46"/>
      <c r="AA51" s="21"/>
      <c r="AB51" s="44"/>
      <c r="AC51" s="44"/>
      <c r="AD51" s="44"/>
      <c r="AE51" s="44"/>
      <c r="AF51" s="44"/>
      <c r="AG51" s="44"/>
      <c r="AH51" s="44"/>
      <c r="AJ51" s="18"/>
      <c r="AK51" s="18"/>
    </row>
    <row r="52" spans="1:37" ht="19.5" customHeight="1">
      <c r="A52" s="1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44"/>
      <c r="T52" s="44"/>
      <c r="U52" s="44"/>
      <c r="V52" s="44"/>
      <c r="W52" s="44"/>
      <c r="X52" s="44"/>
      <c r="Y52" s="45"/>
      <c r="Z52" s="46"/>
      <c r="AA52" s="44"/>
      <c r="AB52" s="44"/>
      <c r="AC52" s="44"/>
      <c r="AD52" s="44"/>
      <c r="AE52" s="44"/>
      <c r="AF52" s="44"/>
      <c r="AG52" s="44"/>
      <c r="AH52" s="44"/>
      <c r="AI52" s="18"/>
      <c r="AJ52" s="18"/>
      <c r="AK52" s="18"/>
    </row>
    <row r="53" spans="1:37" ht="7.5" customHeight="1">
      <c r="A53" s="1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1"/>
      <c r="T53" s="44"/>
      <c r="U53" s="44"/>
      <c r="V53" s="44"/>
      <c r="W53" s="44"/>
      <c r="X53" s="44"/>
      <c r="Y53" s="44"/>
      <c r="Z53" s="44"/>
      <c r="AA53" s="21"/>
      <c r="AB53" s="44"/>
      <c r="AC53" s="44"/>
      <c r="AD53" s="44"/>
      <c r="AE53" s="44"/>
      <c r="AF53" s="44"/>
      <c r="AG53" s="44"/>
      <c r="AH53" s="44"/>
      <c r="AI53" s="18"/>
      <c r="AJ53" s="18"/>
      <c r="AK53" s="18"/>
    </row>
    <row r="54" spans="1:37" ht="12">
      <c r="A54" s="31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31"/>
      <c r="AJ54" s="31"/>
      <c r="AK54" s="31"/>
    </row>
    <row r="55" spans="1:37" ht="12.75" customHeight="1">
      <c r="A55" s="18"/>
      <c r="B55" s="4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18"/>
      <c r="AJ55" s="18"/>
      <c r="AK55" s="31"/>
    </row>
    <row r="56" spans="1:36" ht="12.75" customHeight="1">
      <c r="A56" s="31"/>
      <c r="B56" s="4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31"/>
      <c r="AJ56" s="31"/>
    </row>
    <row r="57" spans="1:37" ht="12.75" customHeight="1">
      <c r="A57" s="31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31"/>
      <c r="AJ57" s="31"/>
      <c r="AK57" s="31"/>
    </row>
    <row r="58" spans="1:37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1"/>
      <c r="T59" s="21"/>
      <c r="U59" s="21"/>
      <c r="V59" s="21"/>
      <c r="W59" s="21"/>
      <c r="X59" s="21"/>
      <c r="Y59" s="21"/>
      <c r="Z59" s="21"/>
      <c r="AA59" s="2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25.5" customHeight="1">
      <c r="A60" s="31"/>
      <c r="B60" s="18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21"/>
      <c r="T60" s="44"/>
      <c r="U60" s="44"/>
      <c r="V60" s="44"/>
      <c r="W60" s="44"/>
      <c r="X60" s="44"/>
      <c r="Y60" s="44"/>
      <c r="Z60" s="44"/>
      <c r="AA60" s="45"/>
      <c r="AB60" s="45"/>
      <c r="AC60" s="45"/>
      <c r="AD60" s="45"/>
      <c r="AE60" s="45"/>
      <c r="AF60" s="45"/>
      <c r="AG60" s="45"/>
      <c r="AH60" s="45"/>
      <c r="AI60" s="31"/>
      <c r="AJ60" s="31"/>
      <c r="AK60" s="31"/>
    </row>
    <row r="61" spans="1:37" ht="25.5" customHeight="1">
      <c r="A61" s="3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21"/>
      <c r="T61" s="44"/>
      <c r="U61" s="44"/>
      <c r="V61" s="44"/>
      <c r="W61" s="44"/>
      <c r="X61" s="44"/>
      <c r="Y61" s="44"/>
      <c r="Z61" s="44"/>
      <c r="AA61" s="21"/>
      <c r="AB61" s="44"/>
      <c r="AC61" s="44"/>
      <c r="AD61" s="44"/>
      <c r="AE61" s="44"/>
      <c r="AF61" s="44"/>
      <c r="AG61" s="44"/>
      <c r="AH61" s="44"/>
      <c r="AI61" s="31"/>
      <c r="AJ61" s="31"/>
      <c r="AK61" s="31"/>
    </row>
    <row r="62" spans="1:37" ht="25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21"/>
      <c r="T62" s="45"/>
      <c r="U62" s="45"/>
      <c r="V62" s="45"/>
      <c r="W62" s="45"/>
      <c r="X62" s="45"/>
      <c r="Y62" s="45"/>
      <c r="Z62" s="45"/>
      <c r="AA62" s="21"/>
      <c r="AB62" s="44"/>
      <c r="AC62" s="44"/>
      <c r="AD62" s="44"/>
      <c r="AE62" s="44"/>
      <c r="AF62" s="44"/>
      <c r="AG62" s="44"/>
      <c r="AH62" s="44"/>
      <c r="AI62" s="31"/>
      <c r="AJ62" s="31"/>
      <c r="AK62" s="31"/>
    </row>
    <row r="63" spans="1:37" s="4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21"/>
      <c r="T63" s="45"/>
      <c r="U63" s="45"/>
      <c r="V63" s="45"/>
      <c r="W63" s="45"/>
      <c r="X63" s="45"/>
      <c r="Y63" s="45"/>
      <c r="Z63" s="45"/>
      <c r="AA63" s="21"/>
      <c r="AB63" s="44"/>
      <c r="AC63" s="44"/>
      <c r="AD63" s="44"/>
      <c r="AE63" s="44"/>
      <c r="AF63" s="44"/>
      <c r="AG63" s="44"/>
      <c r="AH63" s="44"/>
      <c r="AI63" s="31"/>
      <c r="AJ63" s="31"/>
      <c r="AK63" s="31"/>
    </row>
    <row r="64" spans="1:37" ht="9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21"/>
      <c r="T64" s="45"/>
      <c r="U64" s="45"/>
      <c r="V64" s="45"/>
      <c r="W64" s="45"/>
      <c r="X64" s="45"/>
      <c r="Y64" s="45"/>
      <c r="Z64" s="45"/>
      <c r="AA64" s="21"/>
      <c r="AB64" s="44"/>
      <c r="AC64" s="44"/>
      <c r="AD64" s="44"/>
      <c r="AE64" s="44"/>
      <c r="AF64" s="44"/>
      <c r="AG64" s="44"/>
      <c r="AH64" s="44"/>
      <c r="AI64" s="31"/>
      <c r="AJ64" s="31"/>
      <c r="AK64" s="31"/>
    </row>
    <row r="65" spans="1:37" ht="9.75" customHeight="1">
      <c r="A65" s="31"/>
      <c r="B65" s="2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1"/>
      <c r="T65" s="45"/>
      <c r="U65" s="45"/>
      <c r="V65" s="45"/>
      <c r="W65" s="45"/>
      <c r="X65" s="45"/>
      <c r="Y65" s="45"/>
      <c r="Z65" s="45"/>
      <c r="AA65" s="21"/>
      <c r="AB65" s="44"/>
      <c r="AC65" s="44"/>
      <c r="AD65" s="44"/>
      <c r="AE65" s="44"/>
      <c r="AF65" s="44"/>
      <c r="AG65" s="44"/>
      <c r="AH65" s="44"/>
      <c r="AI65" s="31"/>
      <c r="AJ65" s="31"/>
      <c r="AK65" s="31"/>
    </row>
    <row r="66" spans="1:37" ht="9.75" customHeight="1">
      <c r="A66" s="31"/>
      <c r="B66" s="5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45"/>
      <c r="T66" s="45"/>
      <c r="U66" s="45"/>
      <c r="V66" s="45"/>
      <c r="W66" s="45"/>
      <c r="X66" s="45"/>
      <c r="Y66" s="45"/>
      <c r="Z66" s="45"/>
      <c r="AA66" s="44"/>
      <c r="AB66" s="44"/>
      <c r="AC66" s="44"/>
      <c r="AD66" s="44"/>
      <c r="AE66" s="44"/>
      <c r="AF66" s="44"/>
      <c r="AG66" s="44"/>
      <c r="AH66" s="44"/>
      <c r="AI66" s="31"/>
      <c r="AJ66" s="31"/>
      <c r="AK66" s="31"/>
    </row>
    <row r="67" spans="1:37" ht="19.5" customHeight="1">
      <c r="A67" s="31"/>
      <c r="B67" s="2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1"/>
      <c r="T67" s="45"/>
      <c r="U67" s="45"/>
      <c r="V67" s="45"/>
      <c r="W67" s="45"/>
      <c r="X67" s="45"/>
      <c r="Y67" s="45"/>
      <c r="Z67" s="45"/>
      <c r="AA67" s="21"/>
      <c r="AB67" s="44"/>
      <c r="AC67" s="44"/>
      <c r="AD67" s="44"/>
      <c r="AE67" s="44"/>
      <c r="AF67" s="44"/>
      <c r="AG67" s="44"/>
      <c r="AH67" s="44"/>
      <c r="AI67" s="31"/>
      <c r="AJ67" s="31"/>
      <c r="AK67" s="31"/>
    </row>
    <row r="68" spans="1:37" ht="4.5" customHeight="1">
      <c r="A68" s="31"/>
      <c r="B68" s="5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45"/>
      <c r="T68" s="45"/>
      <c r="U68" s="45"/>
      <c r="V68" s="45"/>
      <c r="W68" s="45"/>
      <c r="X68" s="45"/>
      <c r="Y68" s="45"/>
      <c r="Z68" s="45"/>
      <c r="AA68" s="44"/>
      <c r="AB68" s="44"/>
      <c r="AC68" s="44"/>
      <c r="AD68" s="44"/>
      <c r="AE68" s="44"/>
      <c r="AF68" s="44"/>
      <c r="AG68" s="44"/>
      <c r="AH68" s="44"/>
      <c r="AI68" s="31"/>
      <c r="AJ68" s="31"/>
      <c r="AK68" s="31"/>
    </row>
    <row r="69" spans="1:37" ht="9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21"/>
      <c r="T69" s="45"/>
      <c r="U69" s="45"/>
      <c r="V69" s="45"/>
      <c r="W69" s="45"/>
      <c r="X69" s="45"/>
      <c r="Y69" s="45"/>
      <c r="Z69" s="45"/>
      <c r="AA69" s="21"/>
      <c r="AB69" s="44"/>
      <c r="AC69" s="44"/>
      <c r="AD69" s="44"/>
      <c r="AE69" s="44"/>
      <c r="AF69" s="44"/>
      <c r="AG69" s="44"/>
      <c r="AH69" s="44"/>
      <c r="AI69" s="31"/>
      <c r="AJ69" s="31"/>
      <c r="AK69" s="31"/>
    </row>
    <row r="70" spans="1:37" ht="9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21"/>
      <c r="T70" s="45"/>
      <c r="U70" s="45"/>
      <c r="V70" s="45"/>
      <c r="W70" s="45"/>
      <c r="X70" s="45"/>
      <c r="Y70" s="45"/>
      <c r="Z70" s="45"/>
      <c r="AA70" s="21"/>
      <c r="AB70" s="44"/>
      <c r="AC70" s="44"/>
      <c r="AD70" s="44"/>
      <c r="AE70" s="44"/>
      <c r="AF70" s="44"/>
      <c r="AG70" s="44"/>
      <c r="AH70" s="44"/>
      <c r="AI70" s="31"/>
      <c r="AJ70" s="31"/>
      <c r="AK70" s="31"/>
    </row>
    <row r="71" spans="1:37" ht="25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21"/>
      <c r="T71" s="45"/>
      <c r="U71" s="45"/>
      <c r="V71" s="45"/>
      <c r="W71" s="45"/>
      <c r="X71" s="45"/>
      <c r="Y71" s="45"/>
      <c r="Z71" s="45"/>
      <c r="AA71" s="21"/>
      <c r="AB71" s="44"/>
      <c r="AC71" s="44"/>
      <c r="AD71" s="44"/>
      <c r="AE71" s="44"/>
      <c r="AF71" s="44"/>
      <c r="AG71" s="44"/>
      <c r="AH71" s="44"/>
      <c r="AI71" s="31"/>
      <c r="AJ71" s="31"/>
      <c r="AK71" s="31"/>
    </row>
    <row r="72" spans="1:37" ht="25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21"/>
      <c r="T72" s="45"/>
      <c r="U72" s="45"/>
      <c r="V72" s="45"/>
      <c r="W72" s="45"/>
      <c r="X72" s="45"/>
      <c r="Y72" s="45"/>
      <c r="Z72" s="45"/>
      <c r="AA72" s="21"/>
      <c r="AB72" s="44"/>
      <c r="AC72" s="44"/>
      <c r="AD72" s="44"/>
      <c r="AE72" s="44"/>
      <c r="AF72" s="44"/>
      <c r="AG72" s="44"/>
      <c r="AH72" s="44"/>
      <c r="AI72" s="31"/>
      <c r="AJ72" s="31"/>
      <c r="AK72" s="31"/>
    </row>
    <row r="73" spans="1:37" ht="25.5" customHeight="1">
      <c r="A73" s="3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1"/>
      <c r="U73" s="27"/>
      <c r="V73" s="27"/>
      <c r="W73" s="27"/>
      <c r="X73" s="27"/>
      <c r="Y73" s="27"/>
      <c r="Z73" s="27"/>
      <c r="AA73" s="21"/>
      <c r="AB73" s="21"/>
      <c r="AC73" s="21"/>
      <c r="AD73" s="21"/>
      <c r="AE73" s="21"/>
      <c r="AF73" s="21"/>
      <c r="AG73" s="21"/>
      <c r="AH73" s="21"/>
      <c r="AI73" s="31"/>
      <c r="AJ73" s="31"/>
      <c r="AK73" s="31"/>
    </row>
    <row r="74" spans="1:37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21"/>
      <c r="T74" s="45"/>
      <c r="U74" s="45"/>
      <c r="V74" s="45"/>
      <c r="W74" s="45"/>
      <c r="X74" s="45"/>
      <c r="Y74" s="45"/>
      <c r="Z74" s="45"/>
      <c r="AA74" s="21"/>
      <c r="AB74" s="44"/>
      <c r="AC74" s="44"/>
      <c r="AD74" s="44"/>
      <c r="AE74" s="44"/>
      <c r="AF74" s="44"/>
      <c r="AG74" s="44"/>
      <c r="AH74" s="44"/>
      <c r="AI74" s="31"/>
      <c r="AJ74" s="31"/>
      <c r="AK74" s="31"/>
    </row>
    <row r="75" spans="1:37" ht="12.75" customHeight="1">
      <c r="A75" s="31"/>
      <c r="B75" s="31"/>
      <c r="C75" s="3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21"/>
      <c r="W75" s="27"/>
      <c r="X75" s="27"/>
      <c r="Y75" s="27"/>
      <c r="Z75" s="27"/>
      <c r="AA75" s="27"/>
      <c r="AB75" s="27"/>
      <c r="AC75" s="21"/>
      <c r="AD75" s="21"/>
      <c r="AE75" s="21"/>
      <c r="AF75" s="18"/>
      <c r="AG75" s="18"/>
      <c r="AH75" s="18"/>
      <c r="AI75" s="18"/>
      <c r="AJ75" s="18"/>
      <c r="AK75" s="31"/>
    </row>
    <row r="76" spans="1:37" ht="12.75" customHeight="1">
      <c r="A76" s="31"/>
      <c r="B76" s="31"/>
      <c r="C76" s="3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34"/>
      <c r="V76" s="34"/>
      <c r="W76" s="27"/>
      <c r="X76" s="27"/>
      <c r="Y76" s="27"/>
      <c r="Z76" s="27"/>
      <c r="AA76" s="27"/>
      <c r="AB76" s="27"/>
      <c r="AC76" s="21"/>
      <c r="AD76" s="21"/>
      <c r="AE76" s="21"/>
      <c r="AF76" s="18"/>
      <c r="AG76" s="18"/>
      <c r="AH76" s="18"/>
      <c r="AI76" s="18"/>
      <c r="AJ76" s="18"/>
      <c r="AK76" s="31"/>
    </row>
    <row r="77" spans="1:37" ht="12.75" customHeight="1">
      <c r="A77" s="31"/>
      <c r="B77" s="31"/>
      <c r="C77" s="3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4"/>
      <c r="V77" s="34"/>
      <c r="W77" s="27"/>
      <c r="X77" s="27"/>
      <c r="Y77" s="27"/>
      <c r="Z77" s="27"/>
      <c r="AA77" s="27"/>
      <c r="AB77" s="27"/>
      <c r="AC77" s="21"/>
      <c r="AD77" s="21"/>
      <c r="AE77" s="21"/>
      <c r="AF77" s="18"/>
      <c r="AG77" s="18"/>
      <c r="AH77" s="18"/>
      <c r="AI77" s="18"/>
      <c r="AJ77" s="18"/>
      <c r="AK77" s="31"/>
    </row>
    <row r="78" spans="1:37" ht="25.5" customHeight="1">
      <c r="A78" s="31"/>
      <c r="B78" s="31"/>
      <c r="C78" s="3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4"/>
      <c r="V78" s="34"/>
      <c r="W78" s="27"/>
      <c r="X78" s="27"/>
      <c r="Y78" s="27"/>
      <c r="Z78" s="27"/>
      <c r="AA78" s="27"/>
      <c r="AB78" s="27"/>
      <c r="AC78" s="21"/>
      <c r="AD78" s="21"/>
      <c r="AE78" s="21"/>
      <c r="AF78" s="18"/>
      <c r="AG78" s="18"/>
      <c r="AH78" s="18"/>
      <c r="AI78" s="18"/>
      <c r="AJ78" s="18"/>
      <c r="AK78" s="31"/>
    </row>
    <row r="79" spans="1:37" ht="25.5" customHeight="1">
      <c r="A79" s="31"/>
      <c r="B79" s="31"/>
      <c r="C79" s="3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34"/>
      <c r="V79" s="31"/>
      <c r="W79" s="27"/>
      <c r="X79" s="21"/>
      <c r="Y79" s="21"/>
      <c r="Z79" s="21"/>
      <c r="AA79" s="21"/>
      <c r="AB79" s="2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25.5" customHeight="1">
      <c r="A80" s="18"/>
      <c r="B80" s="18"/>
      <c r="C80" s="1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31"/>
      <c r="V80" s="31"/>
      <c r="W80" s="21"/>
      <c r="X80" s="21"/>
      <c r="Y80" s="21"/>
      <c r="Z80" s="21"/>
      <c r="AA80" s="21"/>
      <c r="AB80" s="21"/>
      <c r="AC80" s="31"/>
      <c r="AD80" s="31"/>
      <c r="AE80" s="31"/>
      <c r="AF80" s="31"/>
      <c r="AG80" s="31"/>
      <c r="AH80" s="31"/>
      <c r="AI80" s="31"/>
      <c r="AJ80" s="31"/>
      <c r="AK80" s="18"/>
    </row>
    <row r="81" spans="1:37" ht="25.5" customHeight="1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1"/>
      <c r="V81" s="31"/>
      <c r="W81" s="21"/>
      <c r="X81" s="21"/>
      <c r="Y81" s="21"/>
      <c r="Z81" s="21"/>
      <c r="AA81" s="21"/>
      <c r="AB81" s="21"/>
      <c r="AC81" s="31"/>
      <c r="AD81" s="31"/>
      <c r="AE81" s="31"/>
      <c r="AF81" s="31"/>
      <c r="AG81" s="31"/>
      <c r="AH81" s="31"/>
      <c r="AI81" s="31"/>
      <c r="AJ81" s="31"/>
      <c r="AK81" s="18"/>
    </row>
    <row r="82" spans="1:37" ht="9.75" customHeight="1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21"/>
      <c r="W82" s="27"/>
      <c r="X82" s="27"/>
      <c r="Y82" s="27"/>
      <c r="Z82" s="27"/>
      <c r="AA82" s="27"/>
      <c r="AB82" s="27"/>
      <c r="AC82" s="21"/>
      <c r="AD82" s="21"/>
      <c r="AE82" s="21"/>
      <c r="AF82" s="18"/>
      <c r="AG82" s="18"/>
      <c r="AH82" s="18"/>
      <c r="AI82" s="18"/>
      <c r="AJ82" s="18"/>
      <c r="AK82" s="18"/>
    </row>
    <row r="83" spans="1:37" ht="25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52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9.5" customHeight="1">
      <c r="A85" s="18"/>
      <c r="B85" s="18"/>
      <c r="C85" s="18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18"/>
    </row>
    <row r="86" spans="1:37" ht="19.5" customHeight="1">
      <c r="A86" s="18"/>
      <c r="B86" s="18"/>
      <c r="C86" s="1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18"/>
    </row>
    <row r="87" spans="1:37" ht="19.5" customHeight="1">
      <c r="A87" s="18"/>
      <c r="B87" s="18"/>
      <c r="C87" s="1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18"/>
    </row>
    <row r="88" spans="1:37" ht="9" customHeight="1">
      <c r="A88" s="18"/>
      <c r="B88" s="18"/>
      <c r="C88" s="18"/>
      <c r="D88" s="2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7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18"/>
    </row>
    <row r="89" spans="1:37" ht="9" customHeight="1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18"/>
    </row>
    <row r="90" spans="1:37" ht="9" customHeight="1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7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18"/>
    </row>
    <row r="91" spans="1:37" ht="19.5" customHeight="1">
      <c r="A91" s="18"/>
      <c r="B91" s="18"/>
      <c r="C91" s="18"/>
      <c r="D91" s="2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18"/>
    </row>
    <row r="92" spans="1:37" ht="9.75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18"/>
    </row>
    <row r="93" spans="1:37" ht="9.75">
      <c r="A93" s="18"/>
      <c r="B93" s="18"/>
      <c r="C93" s="18"/>
      <c r="D93" s="2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7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18"/>
    </row>
    <row r="94" spans="1:37" ht="12.75" customHeight="1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18"/>
    </row>
    <row r="95" spans="1:37" ht="13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3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0.5" customHeight="1">
      <c r="A97" s="18"/>
      <c r="B97" s="18"/>
      <c r="C97" s="18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18"/>
    </row>
    <row r="98" spans="1:37" ht="10.5" customHeight="1">
      <c r="A98" s="18"/>
      <c r="B98" s="18"/>
      <c r="C98" s="18"/>
      <c r="D98" s="24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21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9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21"/>
      <c r="V99" s="21"/>
      <c r="W99" s="21"/>
      <c r="X99" s="21"/>
      <c r="Y99" s="21"/>
      <c r="Z99" s="21"/>
      <c r="AA99" s="21"/>
      <c r="AB99" s="21"/>
      <c r="AC99" s="21"/>
      <c r="AD99" s="18"/>
      <c r="AE99" s="18"/>
      <c r="AF99" s="18"/>
      <c r="AG99" s="18"/>
      <c r="AH99" s="18"/>
      <c r="AI99" s="18"/>
      <c r="AJ99" s="18"/>
      <c r="AK99" s="18"/>
    </row>
    <row r="100" spans="1:37" ht="9.75" customHeight="1">
      <c r="A100" s="18"/>
      <c r="B100" s="18"/>
      <c r="C100" s="18"/>
      <c r="D100" s="26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27"/>
      <c r="V100" s="18"/>
      <c r="W100" s="18"/>
      <c r="X100" s="18"/>
      <c r="Y100" s="18"/>
      <c r="Z100" s="18"/>
      <c r="AA100" s="18"/>
      <c r="AB100" s="18"/>
      <c r="AC100" s="31"/>
      <c r="AD100" s="18"/>
      <c r="AE100" s="18"/>
      <c r="AF100" s="18"/>
      <c r="AG100" s="18"/>
      <c r="AH100" s="18"/>
      <c r="AI100" s="18"/>
      <c r="AJ100" s="18"/>
      <c r="AK100" s="18"/>
    </row>
    <row r="101" spans="1:37" ht="9.75" customHeight="1">
      <c r="A101" s="18"/>
      <c r="B101" s="18"/>
      <c r="C101" s="18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0.5" customHeight="1">
      <c r="A102" s="18"/>
      <c r="B102" s="18"/>
      <c r="C102" s="18"/>
      <c r="D102" s="3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27"/>
      <c r="V102" s="18"/>
      <c r="W102" s="18"/>
      <c r="X102" s="18"/>
      <c r="Y102" s="18"/>
      <c r="Z102" s="18"/>
      <c r="AA102" s="18"/>
      <c r="AB102" s="18"/>
      <c r="AC102" s="31"/>
      <c r="AD102" s="18"/>
      <c r="AE102" s="18"/>
      <c r="AF102" s="18"/>
      <c r="AG102" s="18"/>
      <c r="AH102" s="18"/>
      <c r="AI102" s="18"/>
      <c r="AJ102" s="18"/>
      <c r="AK102" s="18"/>
    </row>
    <row r="103" spans="1:37" ht="10.5" customHeight="1">
      <c r="A103" s="18"/>
      <c r="B103" s="18"/>
      <c r="C103" s="18"/>
      <c r="D103" s="2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9.75">
      <c r="A104" s="18"/>
      <c r="B104" s="18"/>
      <c r="C104" s="18"/>
      <c r="D104" s="26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27"/>
      <c r="V104" s="18"/>
      <c r="W104" s="18"/>
      <c r="X104" s="18"/>
      <c r="Y104" s="18"/>
      <c r="Z104" s="18"/>
      <c r="AA104" s="18"/>
      <c r="AB104" s="18"/>
      <c r="AC104" s="31"/>
      <c r="AD104" s="18"/>
      <c r="AE104" s="18"/>
      <c r="AF104" s="18"/>
      <c r="AG104" s="18"/>
      <c r="AH104" s="18"/>
      <c r="AI104" s="18"/>
      <c r="AJ104" s="18"/>
      <c r="AK104" s="18"/>
    </row>
    <row r="105" spans="1:37" ht="12.75" customHeight="1">
      <c r="A105" s="18"/>
      <c r="B105" s="18"/>
      <c r="C105" s="18"/>
      <c r="D105" s="25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 customHeight="1">
      <c r="A106" s="18"/>
      <c r="B106" s="18"/>
      <c r="C106" s="18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9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0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0.5" customHeight="1">
      <c r="A110" s="18"/>
      <c r="B110" s="18"/>
      <c r="C110" s="18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/>
      <c r="AI110" s="21"/>
      <c r="AJ110" s="21"/>
      <c r="AK110" s="18"/>
    </row>
    <row r="111" spans="1:37" ht="10.5" customHeight="1">
      <c r="A111" s="18"/>
      <c r="B111" s="18"/>
      <c r="C111" s="18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1"/>
      <c r="AI111" s="21"/>
      <c r="AJ111" s="21"/>
      <c r="AK111" s="18"/>
    </row>
    <row r="112" spans="1:37" ht="10.5" customHeight="1">
      <c r="A112" s="18"/>
      <c r="B112" s="18"/>
      <c r="C112" s="1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1"/>
      <c r="AI112" s="21"/>
      <c r="AJ112" s="21"/>
      <c r="AK112" s="18"/>
    </row>
    <row r="113" spans="1:37" ht="10.5" customHeight="1">
      <c r="A113" s="18"/>
      <c r="B113" s="18"/>
      <c r="C113" s="1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1"/>
      <c r="AI113" s="21"/>
      <c r="AJ113" s="21"/>
      <c r="AK113" s="18"/>
    </row>
    <row r="114" spans="1:37" ht="10.5" customHeight="1">
      <c r="A114" s="18"/>
      <c r="B114" s="18"/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1"/>
      <c r="AI114" s="21"/>
      <c r="AJ114" s="21"/>
      <c r="AK114" s="18"/>
    </row>
    <row r="115" spans="1:37" ht="10.5" customHeight="1">
      <c r="A115" s="18"/>
      <c r="B115" s="18"/>
      <c r="C115" s="1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1"/>
      <c r="AI115" s="21"/>
      <c r="AJ115" s="21"/>
      <c r="AK115" s="18"/>
    </row>
    <row r="116" spans="1:37" ht="9.75">
      <c r="A116" s="18"/>
      <c r="B116" s="18"/>
      <c r="C116" s="1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1"/>
      <c r="AI116" s="21"/>
      <c r="AJ116" s="21"/>
      <c r="AK116" s="18"/>
    </row>
    <row r="117" spans="1:37" ht="20.25" customHeight="1">
      <c r="A117" s="18"/>
      <c r="B117" s="18"/>
      <c r="C117" s="1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7"/>
      <c r="AI117" s="27"/>
      <c r="AJ117" s="27"/>
      <c r="AK117" s="18"/>
    </row>
    <row r="118" spans="1:37" ht="9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9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9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9.5" customHeight="1">
      <c r="A122" s="18"/>
      <c r="B122" s="18"/>
      <c r="C122" s="18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18"/>
    </row>
    <row r="123" spans="1:37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9.5" customHeight="1">
      <c r="A124" s="18"/>
      <c r="B124" s="18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/>
      <c r="O124" s="21"/>
      <c r="P124" s="21"/>
      <c r="Q124" s="21"/>
      <c r="R124" s="21"/>
      <c r="S124" s="18"/>
      <c r="T124" s="18"/>
      <c r="U124" s="18"/>
      <c r="V124" s="18"/>
      <c r="W124" s="18"/>
      <c r="X124" s="18"/>
      <c r="Y124" s="18"/>
      <c r="Z124" s="18"/>
      <c r="AA124" s="18"/>
      <c r="AB124" s="33"/>
      <c r="AC124" s="33"/>
      <c r="AD124" s="33"/>
      <c r="AE124" s="33"/>
      <c r="AF124" s="33"/>
      <c r="AG124" s="33"/>
      <c r="AH124" s="33"/>
      <c r="AI124" s="33"/>
      <c r="AJ124" s="33"/>
      <c r="AK124" s="18"/>
    </row>
    <row r="125" spans="1:37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36"/>
      <c r="AC125" s="36"/>
      <c r="AD125" s="36"/>
      <c r="AE125" s="36"/>
      <c r="AF125" s="36"/>
      <c r="AG125" s="36"/>
      <c r="AH125" s="36"/>
      <c r="AI125" s="36"/>
      <c r="AJ125" s="36"/>
      <c r="AK125" s="18"/>
    </row>
    <row r="126" spans="1:37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36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9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9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ht="9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ht="6" customHeight="1">
      <c r="A130" s="1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18"/>
      <c r="AJ130" s="18"/>
      <c r="AK130" s="18"/>
    </row>
    <row r="131" spans="1:37" ht="18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9.75">
      <c r="A132" s="18"/>
      <c r="B132" s="19"/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9"/>
      <c r="S132" s="19"/>
      <c r="T132" s="20"/>
      <c r="U132" s="20"/>
      <c r="V132" s="20"/>
      <c r="W132" s="20"/>
      <c r="X132" s="19"/>
      <c r="Y132" s="19"/>
      <c r="Z132" s="19"/>
      <c r="AA132" s="19"/>
      <c r="AB132" s="19"/>
      <c r="AC132" s="19"/>
      <c r="AD132" s="38"/>
      <c r="AE132" s="38"/>
      <c r="AF132" s="38"/>
      <c r="AG132" s="38"/>
      <c r="AH132" s="38"/>
      <c r="AI132" s="18"/>
      <c r="AJ132" s="18"/>
      <c r="AK132" s="18"/>
    </row>
    <row r="133" spans="1:37" ht="19.5" customHeight="1">
      <c r="A133" s="18"/>
      <c r="B133" s="19"/>
      <c r="C133" s="19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19"/>
      <c r="O133" s="19"/>
      <c r="P133" s="39"/>
      <c r="Q133" s="39"/>
      <c r="R133" s="19"/>
      <c r="S133" s="19"/>
      <c r="T133" s="19"/>
      <c r="U133" s="19"/>
      <c r="V133" s="20"/>
      <c r="W133" s="20"/>
      <c r="X133" s="20"/>
      <c r="Y133" s="20"/>
      <c r="Z133" s="20"/>
      <c r="AA133" s="20"/>
      <c r="AB133" s="19"/>
      <c r="AC133" s="19"/>
      <c r="AD133" s="19"/>
      <c r="AE133" s="19"/>
      <c r="AF133" s="19"/>
      <c r="AG133" s="19"/>
      <c r="AH133" s="19"/>
      <c r="AI133" s="18"/>
      <c r="AJ133" s="18"/>
      <c r="AK133" s="18"/>
    </row>
    <row r="134" spans="1:37" ht="9.75">
      <c r="A134" s="18"/>
      <c r="B134" s="19"/>
      <c r="C134" s="19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19"/>
      <c r="O134" s="19"/>
      <c r="P134" s="39"/>
      <c r="Q134" s="39"/>
      <c r="R134" s="19"/>
      <c r="S134" s="19"/>
      <c r="T134" s="19"/>
      <c r="U134" s="19"/>
      <c r="V134" s="20"/>
      <c r="W134" s="20"/>
      <c r="X134" s="20"/>
      <c r="Y134" s="20"/>
      <c r="Z134" s="20"/>
      <c r="AA134" s="20"/>
      <c r="AB134" s="40"/>
      <c r="AC134" s="40"/>
      <c r="AD134" s="40"/>
      <c r="AE134" s="40"/>
      <c r="AF134" s="40"/>
      <c r="AG134" s="40"/>
      <c r="AH134" s="40"/>
      <c r="AI134" s="18"/>
      <c r="AJ134" s="18"/>
      <c r="AK134" s="18"/>
    </row>
    <row r="135" spans="1:37" ht="9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9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9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8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9.75">
      <c r="A139" s="1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18"/>
      <c r="AJ139" s="18"/>
      <c r="AK139" s="18"/>
    </row>
    <row r="140" spans="1:37" ht="3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21.75" customHeight="1">
      <c r="A141" s="18"/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1"/>
      <c r="P141" s="21"/>
      <c r="Q141" s="31"/>
      <c r="R141" s="18"/>
      <c r="S141" s="18"/>
      <c r="T141" s="18"/>
      <c r="U141" s="18"/>
      <c r="V141" s="18"/>
      <c r="W141" s="18"/>
      <c r="X141" s="18"/>
      <c r="Y141" s="31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9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" customHeight="1">
      <c r="A143" s="18"/>
      <c r="B143" s="3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6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9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31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9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44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6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9.75">
      <c r="A149" s="1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18"/>
      <c r="AJ149" s="18"/>
      <c r="AK149" s="18"/>
    </row>
    <row r="150" spans="1:37" ht="16.5" customHeight="1">
      <c r="A150" s="18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18"/>
      <c r="AJ150" s="18"/>
      <c r="AK150" s="18"/>
    </row>
    <row r="151" spans="1:37" ht="5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18"/>
      <c r="AH151" s="18"/>
      <c r="AI151" s="18"/>
      <c r="AJ151" s="18"/>
      <c r="AK151" s="18"/>
    </row>
    <row r="152" spans="1:37" ht="16.5" customHeight="1">
      <c r="A152" s="18"/>
      <c r="B152" s="18"/>
      <c r="C152" s="18"/>
      <c r="D152" s="18"/>
      <c r="E152" s="18"/>
      <c r="F152" s="18"/>
      <c r="G152" s="18"/>
      <c r="H152" s="18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18"/>
      <c r="AI152" s="18"/>
      <c r="AJ152" s="18"/>
      <c r="AK152" s="18"/>
    </row>
    <row r="153" spans="1:37" ht="7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29"/>
      <c r="Y153" s="37"/>
      <c r="Z153" s="37"/>
      <c r="AA153" s="37"/>
      <c r="AB153" s="37"/>
      <c r="AC153" s="37"/>
      <c r="AD153" s="37"/>
      <c r="AE153" s="37"/>
      <c r="AF153" s="37"/>
      <c r="AG153" s="37"/>
      <c r="AH153" s="18"/>
      <c r="AI153" s="18"/>
      <c r="AJ153" s="18"/>
      <c r="AK153" s="18"/>
    </row>
    <row r="154" spans="1:37" ht="16.5" customHeight="1">
      <c r="A154" s="18"/>
      <c r="B154" s="18"/>
      <c r="C154" s="18"/>
      <c r="D154" s="18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18"/>
      <c r="W154" s="18"/>
      <c r="X154" s="18"/>
      <c r="Y154" s="37"/>
      <c r="Z154" s="37"/>
      <c r="AA154" s="37"/>
      <c r="AB154" s="37"/>
      <c r="AC154" s="37"/>
      <c r="AD154" s="37"/>
      <c r="AE154" s="37"/>
      <c r="AF154" s="37"/>
      <c r="AG154" s="37"/>
      <c r="AH154" s="18"/>
      <c r="AI154" s="18"/>
      <c r="AJ154" s="18"/>
      <c r="AK154" s="18"/>
    </row>
    <row r="155" spans="1:37" ht="9.75">
      <c r="A155" s="18"/>
      <c r="B155" s="18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18"/>
      <c r="N155" s="37"/>
      <c r="O155" s="37"/>
      <c r="P155" s="37"/>
      <c r="Q155" s="37"/>
      <c r="R155" s="37"/>
      <c r="S155" s="37"/>
      <c r="T155" s="37"/>
      <c r="U155" s="18"/>
      <c r="V155" s="18"/>
      <c r="W155" s="18"/>
      <c r="X155" s="18"/>
      <c r="Y155" s="18"/>
      <c r="Z155" s="18"/>
      <c r="AA155" s="18"/>
      <c r="AB155" s="37"/>
      <c r="AC155" s="37"/>
      <c r="AD155" s="37"/>
      <c r="AE155" s="37"/>
      <c r="AF155" s="37"/>
      <c r="AG155" s="37"/>
      <c r="AH155" s="18"/>
      <c r="AI155" s="18"/>
      <c r="AJ155" s="18"/>
      <c r="AK155" s="18"/>
    </row>
    <row r="156" spans="1:37" ht="9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ht="3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9.5" customHeight="1">
      <c r="A162" s="1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18"/>
      <c r="AJ162" s="18"/>
      <c r="AK162" s="18"/>
    </row>
    <row r="163" spans="1:37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9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18"/>
      <c r="AJ165" s="18"/>
      <c r="AK165" s="18"/>
    </row>
    <row r="166" spans="1:37" ht="9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18"/>
      <c r="AJ166" s="18"/>
      <c r="AK166" s="18"/>
    </row>
    <row r="167" spans="1:37" ht="9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18"/>
      <c r="AJ167" s="18"/>
      <c r="AK167" s="18"/>
    </row>
    <row r="168" spans="1:37" ht="9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18"/>
      <c r="AJ168" s="18"/>
      <c r="AK168" s="18"/>
    </row>
    <row r="169" spans="1:37" ht="9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18"/>
      <c r="AJ169" s="18"/>
      <c r="AK169" s="18"/>
    </row>
    <row r="170" spans="1:37" ht="9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18"/>
      <c r="AJ170" s="18"/>
      <c r="AK170" s="18"/>
    </row>
    <row r="171" spans="1:37" ht="9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18"/>
      <c r="AJ171" s="18"/>
      <c r="AK171" s="18"/>
    </row>
    <row r="172" spans="1:37" ht="9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9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9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9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9.75">
      <c r="A177" s="18"/>
      <c r="B177" s="4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9.75">
      <c r="A178" s="18"/>
      <c r="B178" s="41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9.75">
      <c r="A179" s="18"/>
      <c r="B179" s="41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ht="9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ht="9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36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ht="9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9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</row>
    <row r="184" spans="1:37" ht="9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</row>
    <row r="185" spans="1:37" ht="9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</row>
    <row r="186" spans="1:37" ht="9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</row>
    <row r="187" spans="1:37" ht="9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</row>
    <row r="188" spans="1:37" ht="9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</row>
    <row r="189" spans="1:37" ht="9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</row>
    <row r="190" spans="1:37" ht="9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</row>
    <row r="191" spans="1:37" ht="9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</row>
    <row r="192" spans="1:37" ht="9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</row>
    <row r="193" spans="1:37" ht="9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</row>
  </sheetData>
  <mergeCells count="40">
    <mergeCell ref="B31:B32"/>
    <mergeCell ref="B33:B34"/>
    <mergeCell ref="C34:T34"/>
    <mergeCell ref="C35:T35"/>
    <mergeCell ref="AB30:AH30"/>
    <mergeCell ref="AB35:AH35"/>
    <mergeCell ref="AB36:AH36"/>
    <mergeCell ref="C30:T30"/>
    <mergeCell ref="C31:T31"/>
    <mergeCell ref="C32:T32"/>
    <mergeCell ref="C33:T33"/>
    <mergeCell ref="C36:T36"/>
    <mergeCell ref="AB31:AH32"/>
    <mergeCell ref="AB33:AH34"/>
    <mergeCell ref="B37:AH37"/>
    <mergeCell ref="U35:AA35"/>
    <mergeCell ref="B46:L46"/>
    <mergeCell ref="U36:AA36"/>
    <mergeCell ref="U30:AA30"/>
    <mergeCell ref="U31:AA32"/>
    <mergeCell ref="U28:AA28"/>
    <mergeCell ref="U33:AA34"/>
    <mergeCell ref="AB28:AH28"/>
    <mergeCell ref="U29:AA29"/>
    <mergeCell ref="AB29:AH29"/>
    <mergeCell ref="B26:T27"/>
    <mergeCell ref="U27:AA27"/>
    <mergeCell ref="AB27:AH27"/>
    <mergeCell ref="U26:AH26"/>
    <mergeCell ref="C28:T28"/>
    <mergeCell ref="C29:T29"/>
    <mergeCell ref="AC7:AD7"/>
    <mergeCell ref="AE6:AH7"/>
    <mergeCell ref="B18:AH18"/>
    <mergeCell ref="B23:D23"/>
    <mergeCell ref="E23:H23"/>
    <mergeCell ref="AC8:AD8"/>
    <mergeCell ref="B15:AH15"/>
    <mergeCell ref="B16:AH16"/>
    <mergeCell ref="B17:AH17"/>
  </mergeCells>
  <conditionalFormatting sqref="A4:AK47">
    <cfRule type="expression" priority="1" dxfId="0" stopIfTrue="1">
      <formula>Barva=2</formula>
    </cfRule>
  </conditionalFormatting>
  <printOptions/>
  <pageMargins left="0.2362204724409449" right="0.2362204724409449" top="0.35433070866141736" bottom="0.31496062992125984" header="0.5118110236220472" footer="0.5118110236220472"/>
  <pageSetup horizontalDpi="600" verticalDpi="600" orientation="portrait" paperSize="9" r:id="rId4"/>
  <ignoredErrors>
    <ignoredError sqref="U31 U33 U35:U36" evalError="1"/>
  </ignoredErrors>
  <drawing r:id="rId3"/>
  <legacyDrawing r:id="rId2"/>
  <oleObjects>
    <oleObject progId="MSPhotoEd.3" shapeId="172429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AJ153"/>
  <sheetViews>
    <sheetView showGridLines="0" zoomScale="120" zoomScaleNormal="120" workbookViewId="0" topLeftCell="A1">
      <pane ySplit="3" topLeftCell="BM4" activePane="bottomLeft" state="frozen"/>
      <selection pane="topLeft" activeCell="A1" sqref="A1"/>
      <selection pane="bottomLeft" activeCell="C5" sqref="C5:R5"/>
    </sheetView>
  </sheetViews>
  <sheetFormatPr defaultColWidth="9.140625" defaultRowHeight="12.75"/>
  <cols>
    <col min="1" max="1" width="5.7109375" style="242" customWidth="1"/>
    <col min="2" max="36" width="2.7109375" style="17" customWidth="1"/>
    <col min="37" max="16384" width="9.140625" style="17" customWidth="1"/>
  </cols>
  <sheetData>
    <row r="1" ht="3.75" customHeight="1">
      <c r="A1" s="241"/>
    </row>
    <row r="2" spans="1:36" ht="53.25" customHeight="1">
      <c r="A2" s="241"/>
      <c r="C2" s="200"/>
      <c r="M2" s="53"/>
      <c r="N2" s="53"/>
      <c r="O2" s="53"/>
      <c r="P2" s="261">
        <v>1</v>
      </c>
      <c r="Q2" s="53"/>
      <c r="R2" s="53"/>
      <c r="S2" s="53"/>
      <c r="T2" s="53"/>
      <c r="U2" s="244"/>
      <c r="V2" s="53"/>
      <c r="W2" s="53"/>
      <c r="X2" s="53"/>
      <c r="Y2" s="54"/>
      <c r="Z2" s="53"/>
      <c r="AA2" s="53"/>
      <c r="AB2" s="53"/>
      <c r="AC2" s="53"/>
      <c r="AD2" s="53"/>
      <c r="AE2" s="53"/>
      <c r="AF2" s="54"/>
      <c r="AG2" s="53"/>
      <c r="AH2" s="53"/>
      <c r="AI2" s="53"/>
      <c r="AJ2" s="53"/>
    </row>
    <row r="3" ht="3.75" customHeight="1">
      <c r="A3" s="241"/>
    </row>
    <row r="4" spans="1:36" ht="9.75" customHeight="1">
      <c r="A4" s="2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</row>
    <row r="5" spans="1:36" ht="15.75" customHeight="1">
      <c r="A5" s="243"/>
      <c r="B5" s="143"/>
      <c r="C5" s="995" t="s">
        <v>167</v>
      </c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36" t="s">
        <v>140</v>
      </c>
      <c r="T5" s="936"/>
      <c r="U5" s="936"/>
      <c r="V5" s="936"/>
      <c r="W5" s="936"/>
      <c r="X5" s="936"/>
      <c r="Y5" s="937">
        <f>LOWER(DZPFO!D10)</f>
      </c>
      <c r="Z5" s="929"/>
      <c r="AA5" s="929"/>
      <c r="AB5" s="929"/>
      <c r="AC5" s="929"/>
      <c r="AD5" s="929"/>
      <c r="AE5" s="72" t="str">
        <f>DZPFO!J10</f>
        <v>/</v>
      </c>
      <c r="AF5" s="928">
        <f>LOWER(DZPFO!K10)</f>
      </c>
      <c r="AG5" s="929"/>
      <c r="AH5" s="929"/>
      <c r="AI5" s="930"/>
      <c r="AJ5" s="143"/>
    </row>
    <row r="6" spans="1:36" ht="9.75" customHeight="1">
      <c r="A6" s="243"/>
      <c r="B6" s="143"/>
      <c r="C6" s="997" t="s">
        <v>86</v>
      </c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997"/>
      <c r="Q6" s="997"/>
      <c r="R6" s="997"/>
      <c r="S6" s="997"/>
      <c r="T6" s="168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6" ht="9.75" customHeight="1">
      <c r="A7" s="243"/>
      <c r="B7" s="143"/>
      <c r="C7" s="999" t="s">
        <v>414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ht="4.5" customHeight="1">
      <c r="A8" s="243"/>
      <c r="B8" s="143"/>
      <c r="C8" s="169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36" ht="9.75" customHeight="1">
      <c r="A9" s="243"/>
      <c r="B9" s="143"/>
      <c r="C9" s="1001" t="s">
        <v>419</v>
      </c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3"/>
      <c r="Y9" s="963"/>
      <c r="Z9" s="963"/>
      <c r="AA9" s="963"/>
      <c r="AB9" s="963"/>
      <c r="AC9" s="963"/>
      <c r="AD9" s="963"/>
      <c r="AE9" s="963"/>
      <c r="AF9" s="963"/>
      <c r="AG9" s="963"/>
      <c r="AH9" s="963"/>
      <c r="AI9" s="963"/>
      <c r="AJ9" s="143"/>
    </row>
    <row r="10" spans="1:36" ht="9.75" customHeight="1">
      <c r="A10" s="243"/>
      <c r="B10" s="143"/>
      <c r="C10" s="1000" t="s">
        <v>416</v>
      </c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3"/>
      <c r="Z10" s="1103"/>
      <c r="AA10" s="1103"/>
      <c r="AB10" s="1103"/>
      <c r="AC10" s="1103"/>
      <c r="AD10" s="1103"/>
      <c r="AE10" s="1103"/>
      <c r="AF10" s="1103"/>
      <c r="AG10" s="1103"/>
      <c r="AH10" s="1103"/>
      <c r="AI10" s="1103"/>
      <c r="AJ10" s="143"/>
    </row>
    <row r="11" spans="1:36" ht="9.75" customHeight="1">
      <c r="A11" s="243"/>
      <c r="B11" s="143"/>
      <c r="C11" s="999" t="s">
        <v>417</v>
      </c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4"/>
      <c r="AG11" s="1104"/>
      <c r="AH11" s="1104"/>
      <c r="AI11" s="1104"/>
      <c r="AJ11" s="143"/>
    </row>
    <row r="12" spans="1:36" ht="15.75" customHeight="1">
      <c r="A12" s="243"/>
      <c r="B12" s="143"/>
      <c r="C12" s="801" t="s">
        <v>308</v>
      </c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5"/>
      <c r="V12" s="1105"/>
      <c r="W12" s="1105"/>
      <c r="X12" s="1105"/>
      <c r="Y12" s="1105"/>
      <c r="Z12" s="1105"/>
      <c r="AA12" s="1105"/>
      <c r="AB12" s="1105"/>
      <c r="AC12" s="1105"/>
      <c r="AD12" s="1105"/>
      <c r="AE12" s="1105"/>
      <c r="AF12" s="1105"/>
      <c r="AG12" s="1105"/>
      <c r="AH12" s="1105"/>
      <c r="AI12" s="1105"/>
      <c r="AJ12" s="143"/>
    </row>
    <row r="13" spans="1:36" ht="16.5" customHeight="1">
      <c r="A13" s="243"/>
      <c r="B13" s="143"/>
      <c r="C13" s="801" t="s">
        <v>309</v>
      </c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801"/>
      <c r="AC13" s="801"/>
      <c r="AD13" s="801"/>
      <c r="AE13" s="801"/>
      <c r="AF13" s="801"/>
      <c r="AG13" s="801"/>
      <c r="AH13" s="801"/>
      <c r="AI13" s="801"/>
      <c r="AJ13" s="143"/>
    </row>
    <row r="14" spans="1:36" ht="18" customHeight="1">
      <c r="A14" s="243"/>
      <c r="B14" s="143"/>
      <c r="C14" s="1109" t="s">
        <v>422</v>
      </c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1109"/>
      <c r="W14" s="1109"/>
      <c r="X14" s="1109"/>
      <c r="Y14" s="1109"/>
      <c r="Z14" s="1109"/>
      <c r="AA14" s="1109"/>
      <c r="AB14" s="1109"/>
      <c r="AC14" s="1109"/>
      <c r="AD14" s="1109"/>
      <c r="AE14" s="1109"/>
      <c r="AF14" s="1109"/>
      <c r="AG14" s="1109"/>
      <c r="AH14" s="1109"/>
      <c r="AI14" s="1109"/>
      <c r="AJ14" s="143"/>
    </row>
    <row r="15" spans="1:36" ht="9.75" customHeight="1">
      <c r="A15" s="243"/>
      <c r="B15" s="143"/>
      <c r="C15" s="1109" t="s">
        <v>310</v>
      </c>
      <c r="D15" s="1109"/>
      <c r="E15" s="1109"/>
      <c r="F15" s="1109"/>
      <c r="G15" s="1109"/>
      <c r="H15" s="1109"/>
      <c r="I15" s="1109"/>
      <c r="J15" s="1109"/>
      <c r="K15" s="1109"/>
      <c r="L15" s="1109"/>
      <c r="M15" s="1109"/>
      <c r="N15" s="1109"/>
      <c r="O15" s="1109"/>
      <c r="P15" s="1109"/>
      <c r="Q15" s="1109"/>
      <c r="R15" s="1109"/>
      <c r="S15" s="1109"/>
      <c r="T15" s="1109"/>
      <c r="U15" s="1109"/>
      <c r="V15" s="1109"/>
      <c r="W15" s="1109"/>
      <c r="X15" s="1109"/>
      <c r="Y15" s="1109"/>
      <c r="Z15" s="1109"/>
      <c r="AA15" s="1109"/>
      <c r="AB15" s="1109"/>
      <c r="AC15" s="1109"/>
      <c r="AD15" s="1109"/>
      <c r="AE15" s="1109"/>
      <c r="AF15" s="1109"/>
      <c r="AG15" s="1109"/>
      <c r="AH15" s="1109"/>
      <c r="AI15" s="1109"/>
      <c r="AJ15" s="143"/>
    </row>
    <row r="16" spans="1:36" ht="9.75" customHeight="1">
      <c r="A16" s="243"/>
      <c r="B16" s="143"/>
      <c r="C16" s="97" t="s">
        <v>423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43"/>
    </row>
    <row r="17" spans="1:36" ht="19.5" customHeight="1">
      <c r="A17" s="243"/>
      <c r="B17" s="160"/>
      <c r="C17" s="1106" t="s">
        <v>170</v>
      </c>
      <c r="D17" s="1106"/>
      <c r="E17" s="1106"/>
      <c r="F17" s="1107"/>
      <c r="G17" s="1108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</row>
    <row r="18" spans="1:36" ht="4.5" customHeight="1">
      <c r="A18" s="243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57"/>
      <c r="U18" s="157"/>
      <c r="V18" s="157"/>
      <c r="W18" s="157"/>
      <c r="X18" s="157"/>
      <c r="Y18" s="157"/>
      <c r="Z18" s="157"/>
      <c r="AA18" s="157"/>
      <c r="AB18" s="157"/>
      <c r="AC18" s="160"/>
      <c r="AD18" s="160"/>
      <c r="AE18" s="160"/>
      <c r="AF18" s="160"/>
      <c r="AG18" s="160"/>
      <c r="AH18" s="160"/>
      <c r="AI18" s="160"/>
      <c r="AJ18" s="160"/>
    </row>
    <row r="19" spans="1:36" ht="9.75" customHeight="1">
      <c r="A19" s="243"/>
      <c r="B19" s="160"/>
      <c r="C19" s="1068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1069"/>
      <c r="T19" s="1110" t="s">
        <v>168</v>
      </c>
      <c r="U19" s="534"/>
      <c r="V19" s="534"/>
      <c r="W19" s="534"/>
      <c r="X19" s="534"/>
      <c r="Y19" s="534"/>
      <c r="Z19" s="534"/>
      <c r="AA19" s="534"/>
      <c r="AB19" s="859"/>
      <c r="AC19" s="859"/>
      <c r="AD19" s="859"/>
      <c r="AE19" s="859"/>
      <c r="AF19" s="859"/>
      <c r="AG19" s="859"/>
      <c r="AH19" s="859"/>
      <c r="AI19" s="1111"/>
      <c r="AJ19" s="160"/>
    </row>
    <row r="20" spans="1:36" ht="9.75" customHeight="1">
      <c r="A20" s="243"/>
      <c r="B20" s="160"/>
      <c r="C20" s="1070"/>
      <c r="D20" s="1071"/>
      <c r="E20" s="1071"/>
      <c r="F20" s="1071"/>
      <c r="G20" s="1071"/>
      <c r="H20" s="1071"/>
      <c r="I20" s="1071"/>
      <c r="J20" s="1071"/>
      <c r="K20" s="1071"/>
      <c r="L20" s="1071"/>
      <c r="M20" s="1071"/>
      <c r="N20" s="1071"/>
      <c r="O20" s="1071"/>
      <c r="P20" s="1071"/>
      <c r="Q20" s="1071"/>
      <c r="R20" s="1071"/>
      <c r="S20" s="1072"/>
      <c r="T20" s="985" t="s">
        <v>29</v>
      </c>
      <c r="U20" s="414"/>
      <c r="V20" s="414"/>
      <c r="W20" s="414"/>
      <c r="X20" s="414"/>
      <c r="Y20" s="414"/>
      <c r="Z20" s="414"/>
      <c r="AA20" s="1009"/>
      <c r="AB20" s="985" t="s">
        <v>30</v>
      </c>
      <c r="AC20" s="414"/>
      <c r="AD20" s="414"/>
      <c r="AE20" s="414"/>
      <c r="AF20" s="414"/>
      <c r="AG20" s="414"/>
      <c r="AH20" s="414"/>
      <c r="AI20" s="415"/>
      <c r="AJ20" s="160"/>
    </row>
    <row r="21" spans="1:36" ht="27.75" customHeight="1">
      <c r="A21" s="243"/>
      <c r="B21" s="160"/>
      <c r="C21" s="185">
        <v>321</v>
      </c>
      <c r="D21" s="1112" t="s">
        <v>171</v>
      </c>
      <c r="E21" s="1112"/>
      <c r="F21" s="1112"/>
      <c r="G21" s="1112"/>
      <c r="H21" s="1112"/>
      <c r="I21" s="1112"/>
      <c r="J21" s="1112"/>
      <c r="K21" s="1112"/>
      <c r="L21" s="1112"/>
      <c r="M21" s="1112"/>
      <c r="N21" s="1112"/>
      <c r="O21" s="1112"/>
      <c r="P21" s="1112"/>
      <c r="Q21" s="1112"/>
      <c r="R21" s="1112"/>
      <c r="S21" s="1113"/>
      <c r="T21" s="1032"/>
      <c r="U21" s="1033"/>
      <c r="V21" s="1033"/>
      <c r="W21" s="1033"/>
      <c r="X21" s="1033"/>
      <c r="Y21" s="1033"/>
      <c r="Z21" s="1033"/>
      <c r="AA21" s="1034"/>
      <c r="AB21" s="985"/>
      <c r="AC21" s="414"/>
      <c r="AD21" s="414"/>
      <c r="AE21" s="414"/>
      <c r="AF21" s="414"/>
      <c r="AG21" s="414"/>
      <c r="AH21" s="414"/>
      <c r="AI21" s="415"/>
      <c r="AJ21" s="160"/>
    </row>
    <row r="22" spans="1:36" ht="27.75" customHeight="1">
      <c r="A22" s="243"/>
      <c r="B22" s="160"/>
      <c r="C22" s="185">
        <v>322</v>
      </c>
      <c r="D22" s="1112" t="s">
        <v>157</v>
      </c>
      <c r="E22" s="1112"/>
      <c r="F22" s="1112"/>
      <c r="G22" s="1112"/>
      <c r="H22" s="1112"/>
      <c r="I22" s="1112"/>
      <c r="J22" s="1112"/>
      <c r="K22" s="1112"/>
      <c r="L22" s="1112"/>
      <c r="M22" s="1112"/>
      <c r="N22" s="1112"/>
      <c r="O22" s="1112"/>
      <c r="P22" s="1112"/>
      <c r="Q22" s="1112"/>
      <c r="R22" s="1112"/>
      <c r="S22" s="1113"/>
      <c r="T22" s="1032"/>
      <c r="U22" s="1033"/>
      <c r="V22" s="1033"/>
      <c r="W22" s="1033"/>
      <c r="X22" s="1033"/>
      <c r="Y22" s="1033"/>
      <c r="Z22" s="1033"/>
      <c r="AA22" s="1034"/>
      <c r="AB22" s="985"/>
      <c r="AC22" s="414"/>
      <c r="AD22" s="414"/>
      <c r="AE22" s="414"/>
      <c r="AF22" s="414"/>
      <c r="AG22" s="414"/>
      <c r="AH22" s="414"/>
      <c r="AI22" s="415"/>
      <c r="AJ22" s="160"/>
    </row>
    <row r="23" spans="1:36" ht="27.75" customHeight="1">
      <c r="A23" s="243"/>
      <c r="B23" s="160"/>
      <c r="C23" s="185">
        <v>323</v>
      </c>
      <c r="D23" s="1112" t="s">
        <v>172</v>
      </c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2"/>
      <c r="Q23" s="1112"/>
      <c r="R23" s="1112"/>
      <c r="S23" s="1113"/>
      <c r="T23" s="1032"/>
      <c r="U23" s="1033"/>
      <c r="V23" s="1033"/>
      <c r="W23" s="1033"/>
      <c r="X23" s="1033"/>
      <c r="Y23" s="1033"/>
      <c r="Z23" s="1033"/>
      <c r="AA23" s="1034"/>
      <c r="AB23" s="985"/>
      <c r="AC23" s="414"/>
      <c r="AD23" s="414"/>
      <c r="AE23" s="414"/>
      <c r="AF23" s="414"/>
      <c r="AG23" s="414"/>
      <c r="AH23" s="414"/>
      <c r="AI23" s="415"/>
      <c r="AJ23" s="160"/>
    </row>
    <row r="24" spans="1:36" ht="13.5" customHeight="1">
      <c r="A24" s="243"/>
      <c r="B24" s="160"/>
      <c r="C24" s="240">
        <v>324</v>
      </c>
      <c r="D24" s="975" t="s">
        <v>173</v>
      </c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1010"/>
      <c r="T24" s="1017" t="e">
        <f>MAX(((T21-T22)/DZPFO!S88*100),0)</f>
        <v>#DIV/0!</v>
      </c>
      <c r="U24" s="1114"/>
      <c r="V24" s="1114"/>
      <c r="W24" s="1114"/>
      <c r="X24" s="1114"/>
      <c r="Y24" s="1114"/>
      <c r="Z24" s="1114"/>
      <c r="AA24" s="1115"/>
      <c r="AB24" s="982"/>
      <c r="AC24" s="411"/>
      <c r="AD24" s="411"/>
      <c r="AE24" s="411"/>
      <c r="AF24" s="411"/>
      <c r="AG24" s="411"/>
      <c r="AH24" s="411"/>
      <c r="AI24" s="412"/>
      <c r="AJ24" s="160"/>
    </row>
    <row r="25" spans="1:36" ht="13.5" customHeight="1">
      <c r="A25" s="243"/>
      <c r="B25" s="160"/>
      <c r="C25" s="236"/>
      <c r="D25" s="1106" t="s">
        <v>311</v>
      </c>
      <c r="E25" s="1106"/>
      <c r="F25" s="1106"/>
      <c r="G25" s="1106"/>
      <c r="H25" s="1106"/>
      <c r="I25" s="1106"/>
      <c r="J25" s="1106"/>
      <c r="K25" s="1106"/>
      <c r="L25" s="1106"/>
      <c r="M25" s="1106"/>
      <c r="N25" s="1106"/>
      <c r="O25" s="1106"/>
      <c r="P25" s="1106"/>
      <c r="Q25" s="1106"/>
      <c r="R25" s="1106"/>
      <c r="S25" s="1121"/>
      <c r="T25" s="1116"/>
      <c r="U25" s="1117"/>
      <c r="V25" s="1117"/>
      <c r="W25" s="1117"/>
      <c r="X25" s="1117"/>
      <c r="Y25" s="1117"/>
      <c r="Z25" s="1117"/>
      <c r="AA25" s="1118"/>
      <c r="AB25" s="1029"/>
      <c r="AC25" s="1119"/>
      <c r="AD25" s="1119"/>
      <c r="AE25" s="1119"/>
      <c r="AF25" s="1119"/>
      <c r="AG25" s="1119"/>
      <c r="AH25" s="1119"/>
      <c r="AI25" s="1120"/>
      <c r="AJ25" s="160"/>
    </row>
    <row r="26" spans="1:36" ht="13.5" customHeight="1">
      <c r="A26" s="243"/>
      <c r="B26" s="160"/>
      <c r="C26" s="240">
        <v>325</v>
      </c>
      <c r="D26" s="975" t="s">
        <v>174</v>
      </c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1017" t="e">
        <f>(DZPFO!S109*T24)/100</f>
        <v>#DIV/0!</v>
      </c>
      <c r="U26" s="1114"/>
      <c r="V26" s="1114"/>
      <c r="W26" s="1114"/>
      <c r="X26" s="1114"/>
      <c r="Y26" s="1114"/>
      <c r="Z26" s="1114"/>
      <c r="AA26" s="1115"/>
      <c r="AB26" s="1122"/>
      <c r="AC26" s="411"/>
      <c r="AD26" s="411"/>
      <c r="AE26" s="411"/>
      <c r="AF26" s="411"/>
      <c r="AG26" s="411"/>
      <c r="AH26" s="411"/>
      <c r="AI26" s="412"/>
      <c r="AJ26" s="160"/>
    </row>
    <row r="27" spans="1:36" ht="13.5" customHeight="1">
      <c r="A27" s="243"/>
      <c r="B27" s="160"/>
      <c r="C27" s="237"/>
      <c r="D27" s="989" t="s">
        <v>312</v>
      </c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1020"/>
      <c r="U27" s="1021"/>
      <c r="V27" s="1021"/>
      <c r="W27" s="1021"/>
      <c r="X27" s="1021"/>
      <c r="Y27" s="1021"/>
      <c r="Z27" s="1021"/>
      <c r="AA27" s="1022"/>
      <c r="AB27" s="421"/>
      <c r="AC27" s="421"/>
      <c r="AD27" s="421"/>
      <c r="AE27" s="421"/>
      <c r="AF27" s="421"/>
      <c r="AG27" s="421"/>
      <c r="AH27" s="421"/>
      <c r="AI27" s="422"/>
      <c r="AJ27" s="160"/>
    </row>
    <row r="28" spans="1:36" ht="27.75" customHeight="1" thickBot="1">
      <c r="A28" s="243"/>
      <c r="B28" s="160"/>
      <c r="C28" s="186">
        <v>326</v>
      </c>
      <c r="D28" s="1010" t="s">
        <v>175</v>
      </c>
      <c r="E28" s="1123"/>
      <c r="F28" s="1123"/>
      <c r="G28" s="1123"/>
      <c r="H28" s="1123"/>
      <c r="I28" s="1123"/>
      <c r="J28" s="1123"/>
      <c r="K28" s="1123"/>
      <c r="L28" s="1123"/>
      <c r="M28" s="1123"/>
      <c r="N28" s="1123"/>
      <c r="O28" s="1123"/>
      <c r="P28" s="1123"/>
      <c r="Q28" s="1123"/>
      <c r="R28" s="1123"/>
      <c r="S28" s="1123"/>
      <c r="T28" s="1124" t="e">
        <f>MIN(T23,T26)</f>
        <v>#DIV/0!</v>
      </c>
      <c r="U28" s="1125"/>
      <c r="V28" s="1125"/>
      <c r="W28" s="1125"/>
      <c r="X28" s="1125"/>
      <c r="Y28" s="1125"/>
      <c r="Z28" s="1125"/>
      <c r="AA28" s="1125"/>
      <c r="AB28" s="1126"/>
      <c r="AC28" s="1091"/>
      <c r="AD28" s="1091"/>
      <c r="AE28" s="1091"/>
      <c r="AF28" s="1091"/>
      <c r="AG28" s="1091"/>
      <c r="AH28" s="1091"/>
      <c r="AI28" s="1092"/>
      <c r="AJ28" s="160"/>
    </row>
    <row r="29" spans="1:36" ht="27.75" customHeight="1" thickBot="1">
      <c r="A29" s="243"/>
      <c r="B29" s="160"/>
      <c r="C29" s="187">
        <v>327</v>
      </c>
      <c r="D29" s="1127" t="s">
        <v>176</v>
      </c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  <c r="Q29" s="1128"/>
      <c r="R29" s="1128"/>
      <c r="S29" s="1128"/>
      <c r="T29" s="1129" t="e">
        <f>IF((T23-T28)&gt;0,T23-T28,"-")</f>
        <v>#DIV/0!</v>
      </c>
      <c r="U29" s="1130"/>
      <c r="V29" s="1130"/>
      <c r="W29" s="1130"/>
      <c r="X29" s="1130"/>
      <c r="Y29" s="1130"/>
      <c r="Z29" s="1130"/>
      <c r="AA29" s="1130"/>
      <c r="AB29" s="1131"/>
      <c r="AC29" s="1094"/>
      <c r="AD29" s="1094"/>
      <c r="AE29" s="1094"/>
      <c r="AF29" s="1094"/>
      <c r="AG29" s="1094"/>
      <c r="AH29" s="1094"/>
      <c r="AI29" s="1095"/>
      <c r="AJ29" s="160"/>
    </row>
    <row r="30" spans="1:36" ht="27.75" customHeight="1" thickBot="1">
      <c r="A30" s="243"/>
      <c r="B30" s="160"/>
      <c r="C30" s="187">
        <v>328</v>
      </c>
      <c r="D30" s="1127" t="s">
        <v>177</v>
      </c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32"/>
      <c r="U30" s="1133"/>
      <c r="V30" s="1133"/>
      <c r="W30" s="1133"/>
      <c r="X30" s="1133"/>
      <c r="Y30" s="1133"/>
      <c r="Z30" s="1133"/>
      <c r="AA30" s="1133"/>
      <c r="AB30" s="1131"/>
      <c r="AC30" s="1094"/>
      <c r="AD30" s="1094"/>
      <c r="AE30" s="1094"/>
      <c r="AF30" s="1094"/>
      <c r="AG30" s="1094"/>
      <c r="AH30" s="1094"/>
      <c r="AI30" s="1095"/>
      <c r="AJ30" s="160"/>
    </row>
    <row r="31" spans="1:36" ht="27.75" customHeight="1" thickBot="1">
      <c r="A31" s="243"/>
      <c r="B31" s="160"/>
      <c r="C31" s="187">
        <v>329</v>
      </c>
      <c r="D31" s="1127" t="s">
        <v>313</v>
      </c>
      <c r="E31" s="1128"/>
      <c r="F31" s="1128"/>
      <c r="G31" s="1128"/>
      <c r="H31" s="1128"/>
      <c r="I31" s="1128"/>
      <c r="J31" s="1128"/>
      <c r="K31" s="1128"/>
      <c r="L31" s="1128"/>
      <c r="M31" s="1128"/>
      <c r="N31" s="1128"/>
      <c r="O31" s="1128"/>
      <c r="P31" s="1128"/>
      <c r="Q31" s="1128"/>
      <c r="R31" s="1128"/>
      <c r="S31" s="1128"/>
      <c r="T31" s="1132"/>
      <c r="U31" s="1133"/>
      <c r="V31" s="1133"/>
      <c r="W31" s="1133"/>
      <c r="X31" s="1133"/>
      <c r="Y31" s="1133"/>
      <c r="Z31" s="1133"/>
      <c r="AA31" s="1133"/>
      <c r="AB31" s="1131"/>
      <c r="AC31" s="1094"/>
      <c r="AD31" s="1094"/>
      <c r="AE31" s="1094"/>
      <c r="AF31" s="1094"/>
      <c r="AG31" s="1094"/>
      <c r="AH31" s="1094"/>
      <c r="AI31" s="1095"/>
      <c r="AJ31" s="160"/>
    </row>
    <row r="32" spans="1:36" ht="9.75" customHeight="1" thickBot="1">
      <c r="A32" s="243"/>
      <c r="B32" s="160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7"/>
      <c r="U32" s="157"/>
      <c r="V32" s="188"/>
      <c r="W32" s="188"/>
      <c r="X32" s="188"/>
      <c r="Y32" s="188"/>
      <c r="Z32" s="188"/>
      <c r="AA32" s="188"/>
      <c r="AB32" s="157"/>
      <c r="AC32" s="157"/>
      <c r="AD32" s="157"/>
      <c r="AE32" s="157"/>
      <c r="AF32" s="157"/>
      <c r="AG32" s="157"/>
      <c r="AH32" s="157"/>
      <c r="AI32" s="157"/>
      <c r="AJ32" s="160"/>
    </row>
    <row r="33" spans="1:36" ht="27.75" customHeight="1" thickBot="1">
      <c r="A33" s="243"/>
      <c r="B33" s="160"/>
      <c r="C33" s="187">
        <v>330</v>
      </c>
      <c r="D33" s="1127" t="s">
        <v>314</v>
      </c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9">
        <f>DZPFO!S109-T30</f>
        <v>0</v>
      </c>
      <c r="U33" s="1130"/>
      <c r="V33" s="1130"/>
      <c r="W33" s="1130"/>
      <c r="X33" s="1130"/>
      <c r="Y33" s="1130"/>
      <c r="Z33" s="1130"/>
      <c r="AA33" s="1130"/>
      <c r="AB33" s="1131"/>
      <c r="AC33" s="1094"/>
      <c r="AD33" s="1094"/>
      <c r="AE33" s="1094"/>
      <c r="AF33" s="1094"/>
      <c r="AG33" s="1094"/>
      <c r="AH33" s="1094"/>
      <c r="AI33" s="1095"/>
      <c r="AJ33" s="160"/>
    </row>
    <row r="34" spans="1:36" ht="19.5" customHeight="1">
      <c r="A34" s="243"/>
      <c r="B34" s="160"/>
      <c r="C34" s="160"/>
      <c r="D34" s="160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7"/>
      <c r="W34" s="157"/>
      <c r="X34" s="188"/>
      <c r="Y34" s="188"/>
      <c r="Z34" s="188"/>
      <c r="AA34" s="188"/>
      <c r="AB34" s="188"/>
      <c r="AC34" s="188"/>
      <c r="AD34" s="157"/>
      <c r="AE34" s="157"/>
      <c r="AF34" s="157"/>
      <c r="AG34" s="143"/>
      <c r="AH34" s="143"/>
      <c r="AI34" s="143"/>
      <c r="AJ34" s="143"/>
    </row>
    <row r="35" spans="1:36" ht="19.5" customHeight="1">
      <c r="A35" s="243"/>
      <c r="B35" s="160"/>
      <c r="C35" s="160"/>
      <c r="D35" s="160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7"/>
      <c r="W35" s="157"/>
      <c r="X35" s="188"/>
      <c r="Y35" s="188"/>
      <c r="Z35" s="188"/>
      <c r="AA35" s="188"/>
      <c r="AB35" s="188"/>
      <c r="AC35" s="188"/>
      <c r="AD35" s="157"/>
      <c r="AE35" s="157"/>
      <c r="AF35" s="157"/>
      <c r="AG35" s="143"/>
      <c r="AH35" s="143"/>
      <c r="AI35" s="143"/>
      <c r="AJ35" s="143"/>
    </row>
    <row r="36" spans="1:36" ht="19.5" customHeight="1">
      <c r="A36" s="243"/>
      <c r="B36" s="160"/>
      <c r="C36" s="160"/>
      <c r="D36" s="160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7"/>
      <c r="W36" s="157"/>
      <c r="X36" s="188"/>
      <c r="Y36" s="188"/>
      <c r="Z36" s="188"/>
      <c r="AA36" s="188"/>
      <c r="AB36" s="188"/>
      <c r="AC36" s="188"/>
      <c r="AD36" s="157"/>
      <c r="AE36" s="157"/>
      <c r="AF36" s="157"/>
      <c r="AG36" s="143"/>
      <c r="AH36" s="143"/>
      <c r="AI36" s="143"/>
      <c r="AJ36" s="143"/>
    </row>
    <row r="37" spans="1:36" ht="19.5" customHeight="1">
      <c r="A37" s="243"/>
      <c r="B37" s="160"/>
      <c r="C37" s="160"/>
      <c r="D37" s="160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7"/>
      <c r="W37" s="157"/>
      <c r="X37" s="188"/>
      <c r="Y37" s="188"/>
      <c r="Z37" s="188"/>
      <c r="AA37" s="188"/>
      <c r="AB37" s="188"/>
      <c r="AC37" s="188"/>
      <c r="AD37" s="157"/>
      <c r="AE37" s="157"/>
      <c r="AF37" s="157"/>
      <c r="AG37" s="143"/>
      <c r="AH37" s="143"/>
      <c r="AI37" s="143"/>
      <c r="AJ37" s="143"/>
    </row>
    <row r="38" spans="1:36" ht="19.5" customHeight="1">
      <c r="A38" s="243"/>
      <c r="B38" s="160"/>
      <c r="C38" s="160"/>
      <c r="D38" s="160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89"/>
      <c r="W38" s="189"/>
      <c r="X38" s="188"/>
      <c r="Y38" s="188"/>
      <c r="Z38" s="188"/>
      <c r="AA38" s="188"/>
      <c r="AB38" s="188"/>
      <c r="AC38" s="188"/>
      <c r="AD38" s="157"/>
      <c r="AE38" s="157"/>
      <c r="AF38" s="157"/>
      <c r="AG38" s="143"/>
      <c r="AH38" s="143"/>
      <c r="AI38" s="143"/>
      <c r="AJ38" s="143"/>
    </row>
    <row r="39" spans="1:36" ht="19.5" customHeight="1">
      <c r="A39" s="243"/>
      <c r="B39" s="160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89"/>
      <c r="W39" s="189"/>
      <c r="X39" s="188"/>
      <c r="Y39" s="188"/>
      <c r="Z39" s="188"/>
      <c r="AA39" s="188"/>
      <c r="AB39" s="188"/>
      <c r="AC39" s="188"/>
      <c r="AD39" s="157"/>
      <c r="AE39" s="157"/>
      <c r="AF39" s="157"/>
      <c r="AG39" s="143"/>
      <c r="AH39" s="143"/>
      <c r="AI39" s="143"/>
      <c r="AJ39" s="143"/>
    </row>
    <row r="40" spans="1:36" ht="19.5" customHeight="1">
      <c r="A40" s="243"/>
      <c r="B40" s="160"/>
      <c r="C40" s="160"/>
      <c r="D40" s="160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89"/>
      <c r="W40" s="189"/>
      <c r="X40" s="188"/>
      <c r="Y40" s="188"/>
      <c r="Z40" s="188"/>
      <c r="AA40" s="188"/>
      <c r="AB40" s="188"/>
      <c r="AC40" s="188"/>
      <c r="AD40" s="157"/>
      <c r="AE40" s="157"/>
      <c r="AF40" s="157"/>
      <c r="AG40" s="143"/>
      <c r="AH40" s="143"/>
      <c r="AI40" s="143"/>
      <c r="AJ40" s="143"/>
    </row>
    <row r="41" spans="1:36" ht="9" customHeight="1">
      <c r="A41" s="243"/>
      <c r="B41" s="160"/>
      <c r="C41" s="160"/>
      <c r="D41" s="16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89"/>
      <c r="W41" s="160"/>
      <c r="X41" s="188"/>
      <c r="Y41" s="157"/>
      <c r="Z41" s="157"/>
      <c r="AA41" s="157"/>
      <c r="AB41" s="157"/>
      <c r="AC41" s="157"/>
      <c r="AD41" s="160"/>
      <c r="AE41" s="160"/>
      <c r="AF41" s="160"/>
      <c r="AG41" s="160"/>
      <c r="AH41" s="160"/>
      <c r="AI41" s="160"/>
      <c r="AJ41" s="160"/>
    </row>
    <row r="42" spans="1:36" ht="9" customHeight="1">
      <c r="A42" s="243"/>
      <c r="B42" s="143"/>
      <c r="C42" s="143"/>
      <c r="D42" s="143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60"/>
      <c r="X42" s="157"/>
      <c r="Y42" s="157"/>
      <c r="Z42" s="157"/>
      <c r="AA42" s="157"/>
      <c r="AB42" s="157"/>
      <c r="AC42" s="157"/>
      <c r="AD42" s="160"/>
      <c r="AE42" s="160"/>
      <c r="AF42" s="160"/>
      <c r="AG42" s="160"/>
      <c r="AH42" s="160"/>
      <c r="AI42" s="160"/>
      <c r="AJ42" s="160"/>
    </row>
    <row r="43" spans="1:36" ht="19.5" customHeight="1">
      <c r="A43" s="243"/>
      <c r="B43" s="143"/>
      <c r="C43" s="155"/>
      <c r="D43" s="155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7"/>
      <c r="W43" s="157"/>
      <c r="X43" s="188"/>
      <c r="Y43" s="188"/>
      <c r="Z43" s="188"/>
      <c r="AA43" s="188"/>
      <c r="AB43" s="188"/>
      <c r="AC43" s="188"/>
      <c r="AD43" s="157"/>
      <c r="AE43" s="157"/>
      <c r="AF43" s="157"/>
      <c r="AG43" s="143"/>
      <c r="AH43" s="143"/>
      <c r="AI43" s="143"/>
      <c r="AJ43" s="143"/>
    </row>
    <row r="44" spans="1:36" ht="12">
      <c r="A44" s="2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90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</row>
    <row r="45" spans="1:36" ht="9.75">
      <c r="A45" s="2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</row>
    <row r="46" spans="1:36" ht="13.5" customHeight="1">
      <c r="A46" s="243"/>
      <c r="B46" s="143"/>
      <c r="C46" s="143"/>
      <c r="D46" s="143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</row>
    <row r="47" spans="1:36" ht="13.5" customHeight="1">
      <c r="A47" s="243"/>
      <c r="B47" s="143"/>
      <c r="C47" s="143"/>
      <c r="D47" s="143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</row>
    <row r="48" spans="1:36" ht="10.5" customHeight="1">
      <c r="A48" s="243"/>
      <c r="B48" s="143"/>
      <c r="C48" s="143"/>
      <c r="D48" s="143"/>
      <c r="E48" s="218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88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</row>
    <row r="49" spans="1:36" ht="10.5" customHeight="1">
      <c r="A49" s="243"/>
      <c r="B49" s="143"/>
      <c r="C49" s="143"/>
      <c r="D49" s="143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</row>
    <row r="50" spans="1:36" ht="9.75" customHeight="1">
      <c r="A50" s="243"/>
      <c r="B50" s="143"/>
      <c r="C50" s="143"/>
      <c r="D50" s="143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88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</row>
    <row r="51" spans="1:36" ht="9.75" customHeight="1">
      <c r="A51" s="243"/>
      <c r="B51" s="143"/>
      <c r="C51" s="143"/>
      <c r="D51" s="143"/>
      <c r="E51" s="21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</row>
    <row r="52" spans="1:36" ht="9.75" customHeight="1">
      <c r="A52" s="243"/>
      <c r="B52" s="143"/>
      <c r="C52" s="143"/>
      <c r="D52" s="143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</row>
    <row r="53" spans="1:36" ht="10.5" customHeight="1">
      <c r="A53" s="243"/>
      <c r="B53" s="143"/>
      <c r="C53" s="143"/>
      <c r="D53" s="143"/>
      <c r="E53" s="218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88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</row>
    <row r="54" spans="1:36" ht="10.5" customHeight="1">
      <c r="A54" s="243"/>
      <c r="B54" s="143"/>
      <c r="C54" s="155" t="s">
        <v>424</v>
      </c>
      <c r="D54" s="155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</row>
    <row r="55" spans="1:36" ht="9.75">
      <c r="A55" s="2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</row>
    <row r="56" spans="1:36" ht="12.75" customHeight="1">
      <c r="A56" s="2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</row>
    <row r="57" spans="2:36" ht="12.75" customHeight="1">
      <c r="B57" s="18"/>
      <c r="C57" s="18"/>
      <c r="D57" s="18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ht="9.75">
      <c r="B58" s="18"/>
      <c r="C58" s="18"/>
      <c r="D58" s="18"/>
      <c r="E58" s="2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1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2:36" ht="12.7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1"/>
      <c r="W59" s="21"/>
      <c r="X59" s="21"/>
      <c r="Y59" s="21"/>
      <c r="Z59" s="21"/>
      <c r="AA59" s="21"/>
      <c r="AB59" s="21"/>
      <c r="AC59" s="21"/>
      <c r="AD59" s="21"/>
      <c r="AE59" s="18"/>
      <c r="AF59" s="18"/>
      <c r="AG59" s="18"/>
      <c r="AH59" s="18"/>
      <c r="AI59" s="18"/>
      <c r="AJ59" s="18"/>
    </row>
    <row r="60" spans="2:36" ht="10.5" customHeight="1">
      <c r="B60" s="18"/>
      <c r="C60" s="18"/>
      <c r="D60" s="18"/>
      <c r="E60" s="2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7"/>
      <c r="W60" s="18"/>
      <c r="X60" s="18"/>
      <c r="Y60" s="18"/>
      <c r="Z60" s="18"/>
      <c r="AA60" s="18"/>
      <c r="AB60" s="18"/>
      <c r="AC60" s="18"/>
      <c r="AD60" s="31"/>
      <c r="AE60" s="18"/>
      <c r="AF60" s="18"/>
      <c r="AG60" s="18"/>
      <c r="AH60" s="18"/>
      <c r="AI60" s="18"/>
      <c r="AJ60" s="18"/>
    </row>
    <row r="61" spans="2:36" ht="10.5" customHeight="1">
      <c r="B61" s="18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2:36" ht="10.5" customHeight="1">
      <c r="B62" s="18"/>
      <c r="C62" s="18"/>
      <c r="D62" s="18"/>
      <c r="E62" s="3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7"/>
      <c r="W62" s="18"/>
      <c r="X62" s="18"/>
      <c r="Y62" s="18"/>
      <c r="Z62" s="18"/>
      <c r="AA62" s="18"/>
      <c r="AB62" s="18"/>
      <c r="AC62" s="18"/>
      <c r="AD62" s="31"/>
      <c r="AE62" s="18"/>
      <c r="AF62" s="18"/>
      <c r="AG62" s="18"/>
      <c r="AH62" s="18"/>
      <c r="AI62" s="18"/>
      <c r="AJ62" s="18"/>
    </row>
    <row r="63" spans="2:36" ht="10.5" customHeight="1">
      <c r="B63" s="18"/>
      <c r="C63" s="18"/>
      <c r="D63" s="18"/>
      <c r="E63" s="2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36" ht="10.5" customHeight="1">
      <c r="B64" s="18"/>
      <c r="C64" s="18"/>
      <c r="D64" s="18"/>
      <c r="E64" s="26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7"/>
      <c r="W64" s="18"/>
      <c r="X64" s="18"/>
      <c r="Y64" s="18"/>
      <c r="Z64" s="18"/>
      <c r="AA64" s="18"/>
      <c r="AB64" s="18"/>
      <c r="AC64" s="18"/>
      <c r="AD64" s="31"/>
      <c r="AE64" s="18"/>
      <c r="AF64" s="18"/>
      <c r="AG64" s="18"/>
      <c r="AH64" s="18"/>
      <c r="AI64" s="18"/>
      <c r="AJ64" s="18"/>
    </row>
    <row r="65" spans="2:36" ht="10.5" customHeight="1">
      <c r="B65" s="18"/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2:36" ht="10.5" customHeight="1">
      <c r="B66" s="18"/>
      <c r="C66" s="18"/>
      <c r="D66" s="18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2:36" ht="9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2:36" ht="20.2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2:36" ht="9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2:36" ht="19.5" customHeight="1">
      <c r="B70" s="18"/>
      <c r="C70" s="18"/>
      <c r="D70" s="18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1"/>
      <c r="AJ70" s="21"/>
    </row>
    <row r="71" spans="2:36" ht="9.75" customHeight="1">
      <c r="B71" s="18"/>
      <c r="C71" s="18"/>
      <c r="D71" s="18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1"/>
      <c r="AJ71" s="21"/>
    </row>
    <row r="72" spans="2:36" ht="9" customHeight="1">
      <c r="B72" s="18"/>
      <c r="C72" s="18"/>
      <c r="D72" s="1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1"/>
      <c r="AJ72" s="21"/>
    </row>
    <row r="73" spans="2:36" ht="19.5" customHeight="1">
      <c r="B73" s="18"/>
      <c r="C73" s="18"/>
      <c r="D73" s="18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1"/>
      <c r="AJ73" s="21"/>
    </row>
    <row r="74" spans="2:36" ht="19.5" customHeight="1">
      <c r="B74" s="18"/>
      <c r="C74" s="18"/>
      <c r="D74" s="18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1"/>
      <c r="AJ74" s="21"/>
    </row>
    <row r="75" spans="2:36" ht="19.5" customHeight="1">
      <c r="B75" s="18"/>
      <c r="C75" s="18"/>
      <c r="D75" s="18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  <c r="AJ75" s="21"/>
    </row>
    <row r="76" spans="2:36" ht="19.5" customHeight="1">
      <c r="B76" s="18"/>
      <c r="C76" s="18"/>
      <c r="D76" s="18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1"/>
      <c r="AJ76" s="21"/>
    </row>
    <row r="77" spans="2:36" ht="19.5" customHeight="1">
      <c r="B77" s="18"/>
      <c r="C77" s="18"/>
      <c r="D77" s="18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7"/>
      <c r="AJ77" s="27"/>
    </row>
    <row r="78" spans="2:36" ht="9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2:36" ht="9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2:36" ht="9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2:36" ht="6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2:36" ht="18.75" customHeight="1">
      <c r="B82" s="18"/>
      <c r="C82" s="18"/>
      <c r="D82" s="18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2:36" ht="9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2:36" ht="19.5" customHeight="1"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21"/>
      <c r="Q84" s="21"/>
      <c r="R84" s="21"/>
      <c r="S84" s="21"/>
      <c r="T84" s="18"/>
      <c r="U84" s="18"/>
      <c r="V84" s="18"/>
      <c r="W84" s="18"/>
      <c r="X84" s="18"/>
      <c r="Y84" s="18"/>
      <c r="Z84" s="18"/>
      <c r="AA84" s="18"/>
      <c r="AB84" s="18"/>
      <c r="AC84" s="33"/>
      <c r="AD84" s="33"/>
      <c r="AE84" s="33"/>
      <c r="AF84" s="33"/>
      <c r="AG84" s="33"/>
      <c r="AH84" s="33"/>
      <c r="AI84" s="33"/>
      <c r="AJ84" s="33"/>
    </row>
    <row r="85" spans="2:36" ht="9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36"/>
      <c r="AD85" s="36"/>
      <c r="AE85" s="36"/>
      <c r="AF85" s="36"/>
      <c r="AG85" s="36"/>
      <c r="AH85" s="36"/>
      <c r="AI85" s="36"/>
      <c r="AJ85" s="36"/>
    </row>
    <row r="86" spans="2:36" ht="9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36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2:36" ht="9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2:36" ht="9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2:36" ht="18.75" customHeight="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2:36" ht="9.75">
      <c r="B90" s="1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18"/>
    </row>
    <row r="91" spans="2:36" ht="3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2:36" ht="21.75" customHeight="1">
      <c r="B92" s="18"/>
      <c r="C92" s="19"/>
      <c r="D92" s="19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19"/>
      <c r="T92" s="19"/>
      <c r="U92" s="20"/>
      <c r="V92" s="20"/>
      <c r="W92" s="20"/>
      <c r="X92" s="20"/>
      <c r="Y92" s="19"/>
      <c r="Z92" s="19"/>
      <c r="AA92" s="19"/>
      <c r="AB92" s="19"/>
      <c r="AC92" s="19"/>
      <c r="AD92" s="19"/>
      <c r="AE92" s="38"/>
      <c r="AF92" s="38"/>
      <c r="AG92" s="38"/>
      <c r="AH92" s="38"/>
      <c r="AI92" s="38"/>
      <c r="AJ92" s="18"/>
    </row>
    <row r="93" spans="2:36" ht="9.75" customHeight="1">
      <c r="B93" s="18"/>
      <c r="C93" s="19"/>
      <c r="D93" s="19"/>
      <c r="E93" s="19"/>
      <c r="F93" s="19"/>
      <c r="G93" s="20"/>
      <c r="H93" s="20"/>
      <c r="I93" s="20"/>
      <c r="J93" s="20"/>
      <c r="K93" s="20"/>
      <c r="L93" s="20"/>
      <c r="M93" s="20"/>
      <c r="N93" s="20"/>
      <c r="O93" s="19"/>
      <c r="P93" s="19"/>
      <c r="Q93" s="39"/>
      <c r="R93" s="39"/>
      <c r="S93" s="19"/>
      <c r="T93" s="19"/>
      <c r="U93" s="19"/>
      <c r="V93" s="19"/>
      <c r="W93" s="20"/>
      <c r="X93" s="20"/>
      <c r="Y93" s="20"/>
      <c r="Z93" s="20"/>
      <c r="AA93" s="20"/>
      <c r="AB93" s="20"/>
      <c r="AC93" s="19"/>
      <c r="AD93" s="19"/>
      <c r="AE93" s="19"/>
      <c r="AF93" s="19"/>
      <c r="AG93" s="19"/>
      <c r="AH93" s="19"/>
      <c r="AI93" s="19"/>
      <c r="AJ93" s="18"/>
    </row>
    <row r="94" spans="2:36" ht="12" customHeight="1">
      <c r="B94" s="18"/>
      <c r="C94" s="19"/>
      <c r="D94" s="19"/>
      <c r="E94" s="19"/>
      <c r="F94" s="19"/>
      <c r="G94" s="20"/>
      <c r="H94" s="20"/>
      <c r="I94" s="20"/>
      <c r="J94" s="20"/>
      <c r="K94" s="20"/>
      <c r="L94" s="20"/>
      <c r="M94" s="20"/>
      <c r="N94" s="20"/>
      <c r="O94" s="19"/>
      <c r="P94" s="19"/>
      <c r="Q94" s="39"/>
      <c r="R94" s="39"/>
      <c r="S94" s="19"/>
      <c r="T94" s="19"/>
      <c r="U94" s="19"/>
      <c r="V94" s="19"/>
      <c r="W94" s="20"/>
      <c r="X94" s="20"/>
      <c r="Y94" s="20"/>
      <c r="Z94" s="20"/>
      <c r="AA94" s="20"/>
      <c r="AB94" s="20"/>
      <c r="AC94" s="40"/>
      <c r="AD94" s="40"/>
      <c r="AE94" s="40"/>
      <c r="AF94" s="40"/>
      <c r="AG94" s="40"/>
      <c r="AH94" s="40"/>
      <c r="AI94" s="40"/>
      <c r="AJ94" s="18"/>
    </row>
    <row r="95" spans="2:36" ht="16.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2:36" ht="9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2:36" ht="9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2:36" ht="44.2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2:36" ht="16.5" customHeight="1">
      <c r="B99" s="1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18"/>
    </row>
    <row r="100" spans="2:36" ht="9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2:36" ht="16.5" customHeight="1">
      <c r="B101" s="18"/>
      <c r="C101" s="3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21"/>
      <c r="Q101" s="21"/>
      <c r="R101" s="31"/>
      <c r="S101" s="18"/>
      <c r="T101" s="18"/>
      <c r="U101" s="18"/>
      <c r="V101" s="18"/>
      <c r="W101" s="18"/>
      <c r="X101" s="18"/>
      <c r="Y101" s="18"/>
      <c r="Z101" s="31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2:36" ht="5.2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2:36" ht="16.5" customHeight="1">
      <c r="B103" s="18"/>
      <c r="C103" s="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2:36" ht="7.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2:36" ht="16.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31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2:36" ht="9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2:36" ht="9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2:36" ht="36.75" customHeight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2:36" ht="19.5" customHeight="1">
      <c r="B109" s="1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18"/>
    </row>
    <row r="110" spans="2:36" ht="19.5" customHeight="1">
      <c r="B110" s="1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18"/>
    </row>
    <row r="111" spans="2:36" ht="19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18"/>
      <c r="AI111" s="18"/>
      <c r="AJ111" s="18"/>
    </row>
    <row r="112" spans="2:36" ht="19.5" customHeight="1">
      <c r="B112" s="18"/>
      <c r="C112" s="18"/>
      <c r="D112" s="18"/>
      <c r="E112" s="18"/>
      <c r="F112" s="18"/>
      <c r="G112" s="18"/>
      <c r="H112" s="18"/>
      <c r="I112" s="1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18"/>
      <c r="AJ112" s="18"/>
    </row>
    <row r="113" spans="2:36" ht="19.5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29"/>
      <c r="Z113" s="37"/>
      <c r="AA113" s="37"/>
      <c r="AB113" s="37"/>
      <c r="AC113" s="37"/>
      <c r="AD113" s="37"/>
      <c r="AE113" s="37"/>
      <c r="AF113" s="37"/>
      <c r="AG113" s="37"/>
      <c r="AH113" s="37"/>
      <c r="AI113" s="18"/>
      <c r="AJ113" s="18"/>
    </row>
    <row r="114" spans="2:36" ht="19.5" customHeight="1">
      <c r="B114" s="18"/>
      <c r="C114" s="18"/>
      <c r="D114" s="18"/>
      <c r="E114" s="1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18"/>
      <c r="X114" s="18"/>
      <c r="Y114" s="18"/>
      <c r="Z114" s="37"/>
      <c r="AA114" s="37"/>
      <c r="AB114" s="37"/>
      <c r="AC114" s="37"/>
      <c r="AD114" s="37"/>
      <c r="AE114" s="37"/>
      <c r="AF114" s="37"/>
      <c r="AG114" s="37"/>
      <c r="AH114" s="37"/>
      <c r="AI114" s="18"/>
      <c r="AJ114" s="18"/>
    </row>
    <row r="115" spans="2:36" ht="19.5" customHeight="1">
      <c r="B115" s="18"/>
      <c r="C115" s="18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18"/>
      <c r="O115" s="37"/>
      <c r="P115" s="37"/>
      <c r="Q115" s="37"/>
      <c r="R115" s="37"/>
      <c r="S115" s="37"/>
      <c r="T115" s="37"/>
      <c r="U115" s="37"/>
      <c r="V115" s="18"/>
      <c r="W115" s="18"/>
      <c r="X115" s="18"/>
      <c r="Y115" s="18"/>
      <c r="Z115" s="18"/>
      <c r="AA115" s="18"/>
      <c r="AB115" s="18"/>
      <c r="AC115" s="37"/>
      <c r="AD115" s="37"/>
      <c r="AE115" s="37"/>
      <c r="AF115" s="37"/>
      <c r="AG115" s="37"/>
      <c r="AH115" s="37"/>
      <c r="AI115" s="18"/>
      <c r="AJ115" s="18"/>
    </row>
    <row r="116" spans="2:36" ht="9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2:36" ht="9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2:36" ht="9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2:36" ht="9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2:36" ht="9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2:36" ht="9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2:36" ht="9.75">
      <c r="B122" s="18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18"/>
    </row>
    <row r="123" spans="2:36" ht="9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2:36" ht="9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2:36" ht="12.75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18"/>
    </row>
    <row r="126" spans="2:36" ht="9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18"/>
    </row>
    <row r="127" spans="2:36" ht="9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18"/>
    </row>
    <row r="128" spans="2:36" ht="9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18"/>
    </row>
    <row r="129" spans="2:36" ht="9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18"/>
    </row>
    <row r="130" spans="2:36" ht="9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18"/>
    </row>
    <row r="131" spans="2:36" ht="9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18"/>
    </row>
    <row r="132" spans="2:36" ht="9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2:36" ht="9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2:36" ht="9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2:36" ht="9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2:36" ht="9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2:36" ht="9.75">
      <c r="B137" s="18"/>
      <c r="C137" s="4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2:36" ht="9.75">
      <c r="B138" s="18"/>
      <c r="C138" s="4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2:36" ht="9.75">
      <c r="B139" s="18"/>
      <c r="C139" s="4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2:36" ht="9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2:36" ht="9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36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2:36" ht="9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2:36" ht="9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</row>
    <row r="144" spans="2:36" ht="9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</row>
    <row r="145" spans="2:36" ht="9.7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</row>
    <row r="146" spans="2:36" ht="9.7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</row>
    <row r="147" spans="2:36" ht="9.7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</row>
    <row r="148" spans="2:36" ht="9.7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</row>
    <row r="149" spans="2:36" ht="9.7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</row>
    <row r="150" spans="2:36" ht="9.7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</row>
    <row r="151" spans="2:36" ht="9.7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</row>
    <row r="152" spans="2:36" ht="9.7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</row>
    <row r="153" spans="2:36" ht="9.7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</row>
  </sheetData>
  <mergeCells count="51">
    <mergeCell ref="D33:S33"/>
    <mergeCell ref="T33:AA33"/>
    <mergeCell ref="AB33:AI33"/>
    <mergeCell ref="D30:S30"/>
    <mergeCell ref="T30:AA30"/>
    <mergeCell ref="AB30:AI30"/>
    <mergeCell ref="D31:S31"/>
    <mergeCell ref="T31:AA31"/>
    <mergeCell ref="AB31:AI31"/>
    <mergeCell ref="D28:S28"/>
    <mergeCell ref="T28:AA28"/>
    <mergeCell ref="AB28:AI28"/>
    <mergeCell ref="D29:S29"/>
    <mergeCell ref="T29:AA29"/>
    <mergeCell ref="AB29:AI29"/>
    <mergeCell ref="D26:S26"/>
    <mergeCell ref="T26:AA27"/>
    <mergeCell ref="AB26:AI27"/>
    <mergeCell ref="D27:S27"/>
    <mergeCell ref="D23:S23"/>
    <mergeCell ref="T23:AA23"/>
    <mergeCell ref="AB23:AI23"/>
    <mergeCell ref="D24:S24"/>
    <mergeCell ref="T24:AA25"/>
    <mergeCell ref="AB24:AI25"/>
    <mergeCell ref="D25:S25"/>
    <mergeCell ref="D21:S21"/>
    <mergeCell ref="T21:AA21"/>
    <mergeCell ref="AB21:AI21"/>
    <mergeCell ref="D22:S22"/>
    <mergeCell ref="T22:AA22"/>
    <mergeCell ref="AB22:AI22"/>
    <mergeCell ref="C19:S20"/>
    <mergeCell ref="T19:AI19"/>
    <mergeCell ref="T20:AA20"/>
    <mergeCell ref="AB20:AI20"/>
    <mergeCell ref="C17:E17"/>
    <mergeCell ref="F17:G17"/>
    <mergeCell ref="C14:AI14"/>
    <mergeCell ref="C15:AI15"/>
    <mergeCell ref="Y5:AD5"/>
    <mergeCell ref="AF5:AI5"/>
    <mergeCell ref="C5:R5"/>
    <mergeCell ref="S5:X5"/>
    <mergeCell ref="C6:S6"/>
    <mergeCell ref="C7:T7"/>
    <mergeCell ref="C13:AI13"/>
    <mergeCell ref="C9:AI9"/>
    <mergeCell ref="C10:AI10"/>
    <mergeCell ref="C11:AI11"/>
    <mergeCell ref="C12:AI12"/>
  </mergeCells>
  <conditionalFormatting sqref="A4:AJ56">
    <cfRule type="expression" priority="1" dxfId="0" stopIfTrue="1">
      <formula>$P$2=2</formula>
    </cfRule>
  </conditionalFormatting>
  <printOptions/>
  <pageMargins left="0.2362204724409449" right="0.2362204724409449" top="0.31496062992125984" bottom="0.35433070866141736" header="0.5118110236220472" footer="0.5118110236220472"/>
  <pageSetup horizontalDpi="300" verticalDpi="300" orientation="portrait" paperSize="9" r:id="rId4"/>
  <ignoredErrors>
    <ignoredError sqref="T24 T26 T28:T29" evalError="1"/>
  </ignoredErrors>
  <drawing r:id="rId3"/>
  <legacyDrawing r:id="rId2"/>
  <oleObjects>
    <oleObject progId="MSPhotoEd.3" shapeId="3878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Nesejt</dc:creator>
  <cp:keywords/>
  <dc:description/>
  <cp:lastModifiedBy>pospisilik</cp:lastModifiedBy>
  <cp:lastPrinted>2010-11-11T08:19:51Z</cp:lastPrinted>
  <dcterms:created xsi:type="dcterms:W3CDTF">2005-01-08T17:44:16Z</dcterms:created>
  <dcterms:modified xsi:type="dcterms:W3CDTF">2010-11-12T06:24:05Z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489143024</vt:i4>
  </property>
  <property fmtid="{D5CDD505-2E9C-101B-9397-08002B2CF9AE}" pid="3" name="_EmailSubject">
    <vt:lpwstr/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Bílek</vt:lpwstr>
  </property>
  <property fmtid="{D5CDD505-2E9C-101B-9397-08002B2CF9AE}" pid="6" name="_PreviousAdHocReviewCycleID">
    <vt:i4>-1103723745</vt:i4>
  </property>
  <property fmtid="{D5CDD505-2E9C-101B-9397-08002B2CF9AE}" pid="7" name="_ReviewingToolsShownOnce">
    <vt:lpwstr/>
  </property>
</Properties>
</file>